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SINF\Budget - vep, styrkort m m\2025\"/>
    </mc:Choice>
  </mc:AlternateContent>
  <xr:revisionPtr revIDLastSave="0" documentId="13_ncr:1_{6A4A6958-7CB3-4C8F-9955-7943B740320C}" xr6:coauthVersionLast="47" xr6:coauthVersionMax="47" xr10:uidLastSave="{00000000-0000-0000-0000-000000000000}"/>
  <bookViews>
    <workbookView xWindow="-120" yWindow="-120" windowWidth="29040" windowHeight="15840" xr2:uid="{EBFC734D-672B-45A2-A624-A743DED9699B}"/>
  </bookViews>
  <sheets>
    <sheet name="Resultatbudget" sheetId="3" r:id="rId1"/>
    <sheet name="Tekniska ramar" sheetId="1" r:id="rId2"/>
    <sheet name="Prio" sheetId="2" r:id="rId3"/>
    <sheet name="Investeringar" sheetId="4" r:id="rId4"/>
  </sheets>
  <externalReferences>
    <externalReference r:id="rId5"/>
  </externalReferences>
  <definedNames>
    <definedName name="BASÅR">'[1]3. FUS'!$D$7</definedName>
    <definedName name="BUDGETÅR">'[1]3. FUS'!$E$7</definedName>
    <definedName name="DRIFT_RESULTAT_BASÅR">'[1]14. NÄMND'!$G$18</definedName>
    <definedName name="DRIFT_RESULTAT_BASÅR_MINUS1">'[1]14. NÄMND'!$C$18</definedName>
    <definedName name="DRIFT_RESULTAT_BUDGETÅR">'[1]14. NÄMND'!$J$18</definedName>
    <definedName name="DRIFT_RESULTAT_PLANÅR1">'[1]14. NÄMND'!$M$18</definedName>
    <definedName name="DRIFT_RESULTAT_PLANÅR2">'[1]14. NÄMND'!$P$18</definedName>
    <definedName name="DRIFT_RESULTAT_PLANÅR3">'[1]14. NÄMND'!$S$18</definedName>
    <definedName name="FIN_KOMMUN">[1]!IMPORT_FINANSVKS[[#All],[KOMMUN]]</definedName>
    <definedName name="FIN_MAN_KOMMUN">[1]!MANUELL_FINANSVKS[KOMMUN]</definedName>
    <definedName name="FIN_MAN_TYP_KOSTNAD">[1]!MANUELL_FINANSVKS[INT_KOST]</definedName>
    <definedName name="FIN_MAN_VARIABEL">[1]!MANUELL_FINANSVKS[VARIABEL]</definedName>
    <definedName name="FIN_MAN_VÄRDE">[1]!MANUELL_FINANSVKS[VÄRDE]</definedName>
    <definedName name="FIN_MAN_ÅR">[1]!MANUELL_FINANSVKS[ÅR]</definedName>
    <definedName name="FIN_TYP_KOSTNAD">[1]!IMPORT_FINANSVKS[[#All],[INT_KOST]]</definedName>
    <definedName name="FIN_VÄRDE">[1]!IMPORT_FINANSVKS[[#All],[VÄRDE]]</definedName>
    <definedName name="FIN_ÅR">[1]!IMPORT_FINANSVKS[[#All],[ÅR]]</definedName>
    <definedName name="IMP_INV_AKTIVERINGSÅR">'[1]10. INV'!$E$3:$E$946</definedName>
    <definedName name="IMP_INV_AVSKRIVNINGSBELOPP">'[1]10. INV'!$N$3:$N$946</definedName>
    <definedName name="IMP_INV_STATUS">[1]!IMPORT_INVESTERINGAR[BESLUTAD
JA/NEJ*]</definedName>
    <definedName name="IMP_KAPTJ_AVSKRIV">'[1]9. ANL'!$F$3:$F$2001</definedName>
    <definedName name="IMP_KAPTJ_ÅR">'[1]9. ANL'!$D$3:$D$2001</definedName>
    <definedName name="NÄMND_1">'[1]3. FUS'!$B$20</definedName>
    <definedName name="NÄMND_10">'[1]3. FUS'!$B$29</definedName>
    <definedName name="NÄMND_11">'[1]3. FUS'!$B$30</definedName>
    <definedName name="NÄMND_12">'[1]3. FUS'!$B$31</definedName>
    <definedName name="NÄMND_2">'[1]3. FUS'!$B$21</definedName>
    <definedName name="NÄMND_3">'[1]3. FUS'!$B$22</definedName>
    <definedName name="NÄMND_4">'[1]3. FUS'!$B$23</definedName>
    <definedName name="NÄMND_5">'[1]3. FUS'!$B$24</definedName>
    <definedName name="NÄMND_6">'[1]3. FUS'!$B$25</definedName>
    <definedName name="NÄMND_7">'[1]3. FUS'!$B$26</definedName>
    <definedName name="NÄMND_8">'[1]3. FUS'!$B$27</definedName>
    <definedName name="NÄMND_9">'[1]3. FUS'!$B$28</definedName>
    <definedName name="PLANÅR1">'[1]3. FUS'!$F$7</definedName>
    <definedName name="PLANÅR2">'[1]3. FUS'!$G$7</definedName>
    <definedName name="PLANÅR3">'[1]3. FUS'!$H$7</definedName>
    <definedName name="PRIO_BUDGETÅR">'[1]12. PRIO'!$N$3:$N$1992</definedName>
    <definedName name="PRIO_JA_NEJ">'[1]12. PRIO'!$G$3:$G$1992</definedName>
    <definedName name="PRIO_NÄMND">'[1]12. PRIO'!$B$3:$B$1992</definedName>
    <definedName name="SKINT_BASÅR">'[1]6. INT'!$C$12</definedName>
    <definedName name="SKINT_BASÅR_MINUS1">'[1]6. INT'!$B$12</definedName>
    <definedName name="SKINT_BUDGETÅR">'[1]6. INT'!$D$12</definedName>
    <definedName name="SKINT_PLANÅR1">'[1]6. INT'!$E$12</definedName>
    <definedName name="SKINT_PLANÅR2">'[1]6. INT'!$F$12</definedName>
    <definedName name="SKINT_PLANÅR3">'[1]6. INT'!$G$12</definedName>
    <definedName name="STBUTJ_BASÅR">'[1]6. INT'!$C$14</definedName>
    <definedName name="STBUTJ_BASÅR_MINUS1">'[1]6. INT'!$B$14</definedName>
    <definedName name="STBUTJ_BUDGETÅR">'[1]6. INT'!$D$14</definedName>
    <definedName name="STBUTJ_PLANÅR1">'[1]6. INT'!$E$14</definedName>
    <definedName name="STBUTJ_PLANÅR2">'[1]6. INT'!$F$14</definedName>
    <definedName name="STBUTJ_PLANÅR3">'[1]6. INT'!$G$14</definedName>
    <definedName name="VAL_PERIOD">'[1]3. FUS'!$D$90</definedName>
    <definedName name="VALD_KOMMUN">[1]INNEHÅLL!$R$3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G28" i="3"/>
  <c r="E28" i="3"/>
  <c r="E26" i="3"/>
  <c r="D14" i="3"/>
  <c r="J111" i="2"/>
  <c r="M91" i="2"/>
  <c r="L91" i="2"/>
  <c r="K91" i="2"/>
  <c r="J91" i="2"/>
  <c r="I91" i="2"/>
  <c r="H91" i="2"/>
  <c r="M61" i="2"/>
  <c r="L61" i="2"/>
  <c r="K61" i="2"/>
  <c r="J61" i="2"/>
  <c r="I61" i="2"/>
  <c r="H61" i="2"/>
  <c r="M31" i="2"/>
  <c r="L31" i="2"/>
  <c r="K31" i="2"/>
  <c r="J31" i="2"/>
  <c r="I31" i="2"/>
  <c r="H31" i="2"/>
  <c r="M1" i="2"/>
  <c r="L1" i="2"/>
  <c r="K1" i="2"/>
  <c r="J1" i="2"/>
  <c r="I1" i="2"/>
  <c r="H1" i="2"/>
  <c r="D2" i="1"/>
  <c r="B2" i="1"/>
  <c r="B1" i="1"/>
  <c r="A10" i="1"/>
  <c r="A9" i="1"/>
  <c r="A8" i="1"/>
  <c r="A7" i="1"/>
  <c r="A6" i="1"/>
  <c r="A5" i="1"/>
  <c r="A4" i="1"/>
  <c r="A3" i="1"/>
  <c r="G14" i="3"/>
  <c r="F14" i="3"/>
  <c r="E14" i="3"/>
  <c r="A27" i="3"/>
  <c r="A25" i="3"/>
  <c r="A24" i="3"/>
  <c r="A23" i="3"/>
  <c r="A22" i="3"/>
  <c r="A21" i="3"/>
  <c r="A20" i="3"/>
  <c r="A19" i="3"/>
  <c r="A18" i="3"/>
  <c r="G17" i="3"/>
  <c r="F17" i="3"/>
  <c r="E17" i="3"/>
  <c r="D17" i="3"/>
  <c r="C17" i="3"/>
  <c r="B17" i="3"/>
  <c r="G2" i="3"/>
  <c r="F2" i="3"/>
  <c r="E2" i="3"/>
  <c r="D2" i="3"/>
  <c r="C2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Bengt-Olof Knutsson</author>
    <author>Andrea Larsson</author>
    <author>Linda Andreen</author>
  </authors>
  <commentList>
    <comment ref="A5" authorId="0" shapeId="0" xr:uid="{12AD0C5D-0594-405B-92E0-E8C707B93CBC}">
      <text>
        <r>
          <rPr>
            <b/>
            <sz val="12"/>
            <color indexed="81"/>
            <rFont val="Tahoma"/>
            <family val="2"/>
          </rPr>
          <t xml:space="preserve">SKR:
</t>
        </r>
        <r>
          <rPr>
            <sz val="12"/>
            <color indexed="81"/>
            <rFont val="Tahoma"/>
            <family val="2"/>
          </rPr>
          <t xml:space="preserve">I cell </t>
        </r>
        <r>
          <rPr>
            <b/>
            <sz val="12"/>
            <color indexed="81"/>
            <rFont val="Tahoma"/>
            <family val="2"/>
          </rPr>
          <t>[B6]</t>
        </r>
        <r>
          <rPr>
            <sz val="12"/>
            <color indexed="81"/>
            <rFont val="Tahoma"/>
            <family val="2"/>
          </rPr>
          <t xml:space="preserve"> räknas avskrivningar för året ut automatiskt om båda kriterierna nedan är uppfyllda dvs:
- </t>
        </r>
        <r>
          <rPr>
            <u/>
            <sz val="12"/>
            <color indexed="81"/>
            <rFont val="Tahoma"/>
            <family val="2"/>
          </rPr>
          <t>kriterie 1:</t>
        </r>
        <r>
          <rPr>
            <sz val="12"/>
            <color indexed="81"/>
            <rFont val="Tahoma"/>
            <family val="2"/>
          </rPr>
          <t xml:space="preserve">
   fliken </t>
        </r>
        <r>
          <rPr>
            <b/>
            <sz val="12"/>
            <color indexed="81"/>
            <rFont val="Tahoma"/>
            <family val="2"/>
          </rPr>
          <t>[9. ANL]</t>
        </r>
        <r>
          <rPr>
            <sz val="12"/>
            <color indexed="81"/>
            <rFont val="Tahoma"/>
            <family val="2"/>
          </rPr>
          <t xml:space="preserve"> har värden (rader) för alla avskrivningar för: 
   - året och 
   - året före året som gäller för kolumnen.</t>
        </r>
        <r>
          <rPr>
            <u/>
            <sz val="12"/>
            <color indexed="81"/>
            <rFont val="Tahoma"/>
            <family val="2"/>
          </rPr>
          <t xml:space="preserve">
- kriterie 2:
</t>
        </r>
        <r>
          <rPr>
            <sz val="12"/>
            <color indexed="81"/>
            <rFont val="Tahoma"/>
            <family val="2"/>
          </rPr>
          <t xml:space="preserve">   fliken </t>
        </r>
        <r>
          <rPr>
            <b/>
            <sz val="12"/>
            <color indexed="81"/>
            <rFont val="Tahoma"/>
            <family val="2"/>
          </rPr>
          <t>[10. INV]</t>
        </r>
        <r>
          <rPr>
            <sz val="12"/>
            <color indexed="81"/>
            <rFont val="Tahoma"/>
            <family val="2"/>
          </rPr>
          <t xml:space="preserve"> har värden (rader) för alla investeringar för:
   - året och 
   - året före året som gäller för kolumnen.
Om värdena i flikarna ovan saknas skrivs summan för avskrivningar för året som gäller för kolumnen, in manuellt i cell </t>
        </r>
        <r>
          <rPr>
            <b/>
            <sz val="12"/>
            <color indexed="81"/>
            <rFont val="Tahoma"/>
            <family val="2"/>
          </rPr>
          <t>[B6]</t>
        </r>
        <r>
          <rPr>
            <sz val="12"/>
            <color indexed="81"/>
            <rFont val="Tahoma"/>
            <family val="2"/>
          </rPr>
          <t>.</t>
        </r>
      </text>
    </comment>
    <comment ref="C6" authorId="1" shapeId="0" xr:uid="{6846ED36-B1E3-42C2-9FC9-96905617F377}">
      <text>
        <r>
          <rPr>
            <b/>
            <sz val="9"/>
            <color indexed="81"/>
            <rFont val="Tahoma"/>
            <family val="2"/>
          </rPr>
          <t>Andrea Larsson:</t>
        </r>
        <r>
          <rPr>
            <sz val="9"/>
            <color indexed="81"/>
            <rFont val="Tahoma"/>
            <family val="2"/>
          </rPr>
          <t xml:space="preserve">
Består av verksamhetens nettokostnader, kapitaltjänst intäkter, pensioner från RS-fliken</t>
        </r>
      </text>
    </comment>
    <comment ref="A13" authorId="2" shapeId="0" xr:uid="{ADF078B5-2BC0-4F26-BF02-1FA4383358DA}">
      <text>
        <r>
          <rPr>
            <b/>
            <sz val="12"/>
            <color indexed="81"/>
            <rFont val="Tahoma"/>
            <family val="2"/>
          </rPr>
          <t>SKR: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Fylls vid förekomst i manuellt.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<sst xmlns="http://schemas.openxmlformats.org/spreadsheetml/2006/main" count="831" uniqueCount="184">
  <si>
    <t>Nämnder/avdelningar</t>
  </si>
  <si>
    <t>Kommunfullmäktige</t>
  </si>
  <si>
    <t>Revision</t>
  </si>
  <si>
    <t>Överförmyndare</t>
  </si>
  <si>
    <t>Kommunstyrelsen</t>
  </si>
  <si>
    <t>Utbildningsnämnd</t>
  </si>
  <si>
    <t>Socialnämnd</t>
  </si>
  <si>
    <t>Miljö- och byggnämnd</t>
  </si>
  <si>
    <t>Valnämnd</t>
  </si>
  <si>
    <t>SUMMA NETTOKOSTNADER OVAN</t>
  </si>
  <si>
    <t>FINANSFÖRVALTNING</t>
  </si>
  <si>
    <t>VERKSAMHETENS NETTOKOSTNADER</t>
  </si>
  <si>
    <t>BERÄKNAT RESULTAT</t>
  </si>
  <si>
    <t>PRIO</t>
  </si>
  <si>
    <t>BESKRIVNING*</t>
  </si>
  <si>
    <t>NÄMND*</t>
  </si>
  <si>
    <t>BESLUTSÅR*</t>
  </si>
  <si>
    <t>OMFATTNING*</t>
  </si>
  <si>
    <t>BESLUTAD*</t>
  </si>
  <si>
    <t>Nedräkning</t>
  </si>
  <si>
    <t>100 Nämnd- och styrelseverksamhet</t>
  </si>
  <si>
    <t>PERMANENT SÄNKNING</t>
  </si>
  <si>
    <t>JA</t>
  </si>
  <si>
    <t>Ökade personalkostnader ÖVF</t>
  </si>
  <si>
    <t xml:space="preserve">130 Övrig politisk verksamhet </t>
  </si>
  <si>
    <t>1-4 ÅRIG</t>
  </si>
  <si>
    <t>MoB - samhällsplanererare/planarkitekt</t>
  </si>
  <si>
    <t>215 Fysisk och teknisk planering, bostadsförbättring</t>
  </si>
  <si>
    <t>Utvecklar kontinuerligt kvalitet och service</t>
  </si>
  <si>
    <t>Ökad inflyttnig malåbygden</t>
  </si>
  <si>
    <t>220 Näringslivsfrämjande åtgärder</t>
  </si>
  <si>
    <t>Behålla befintlig personal MoB</t>
  </si>
  <si>
    <t>261 Miljö- och hälsoskydd, myndighetsutövning</t>
  </si>
  <si>
    <t>Stärker personalens förutsättningar</t>
  </si>
  <si>
    <t>PERMANENT HÖJNING</t>
  </si>
  <si>
    <t>Rtj - hyreshöjning brandstation Malå</t>
  </si>
  <si>
    <t>270 Räddningstjänst</t>
  </si>
  <si>
    <t>Rtj - samverkan region Mitt Norrland</t>
  </si>
  <si>
    <t>Rtj- Öka tillsynen</t>
  </si>
  <si>
    <t>Rtj- Brandinspektör</t>
  </si>
  <si>
    <t>RTJ beredslap insatsledare (Mitt Norrland)</t>
  </si>
  <si>
    <t>RTJ reparationer och underhåll</t>
  </si>
  <si>
    <t>RTJ skyddskläder och skyddsutrustning</t>
  </si>
  <si>
    <t>RTJ Utbildning Malå</t>
  </si>
  <si>
    <t>RTJ rekryteringsinsats</t>
  </si>
  <si>
    <t>Fritidsgården Kosmos</t>
  </si>
  <si>
    <t>350 Fritidsgårdar</t>
  </si>
  <si>
    <t>(tom)</t>
  </si>
  <si>
    <t>Satsning trygga elever</t>
  </si>
  <si>
    <t>440 Grundskola</t>
  </si>
  <si>
    <t>Lärcentrum (ökade statsbidrag yrkesvux)</t>
  </si>
  <si>
    <t>470 Grundläggande vuxenutbildning (inkl vks 472 o 476)</t>
  </si>
  <si>
    <t>Individer i arbeten och utbildning</t>
  </si>
  <si>
    <t xml:space="preserve">610 Arbetsmarknadsåtgärder </t>
  </si>
  <si>
    <t>Ekonom</t>
  </si>
  <si>
    <t>920 Gemensamma verksamheter</t>
  </si>
  <si>
    <t>1-ÅRIG</t>
  </si>
  <si>
    <t>Folkhälsoplanerare</t>
  </si>
  <si>
    <t>Friskvårdbidrag</t>
  </si>
  <si>
    <t>Samhällsplanerare/planarkitekt*</t>
  </si>
  <si>
    <t>Gemensam förvaltning E-arkiv</t>
  </si>
  <si>
    <t xml:space="preserve"> Återföring Nytt samverkansavtal Regionen</t>
  </si>
  <si>
    <t>510 Vård och omsorg om äldre</t>
  </si>
  <si>
    <t>Placeringar SOL LVM</t>
  </si>
  <si>
    <t>550 IFO (verksamheterna 559, 569, 571, 575 och 585)</t>
  </si>
  <si>
    <t>Kostnader för personal i äldreomsorg</t>
  </si>
  <si>
    <t>Ekonomiskt bistånd</t>
  </si>
  <si>
    <t>Hemtjänst</t>
  </si>
  <si>
    <t>Öppenvården</t>
  </si>
  <si>
    <t>LSS</t>
  </si>
  <si>
    <t>513 Insatser enligt LSS/SFB</t>
  </si>
  <si>
    <t>Lokalkostnader</t>
  </si>
  <si>
    <t>Kostnader personal SÄBO</t>
  </si>
  <si>
    <t>Skolsocialt team</t>
  </si>
  <si>
    <t>P: Underhåll gator och vägar (ändrad fr rad 22)</t>
  </si>
  <si>
    <t>249 Väg- och järnvägsnät, parkering</t>
  </si>
  <si>
    <t>P: Drift simhall (ändrad från rad 59)</t>
  </si>
  <si>
    <t>340 Idrotts- och fritidsanläggningar</t>
  </si>
  <si>
    <t>P: Minska uh-skuld fastighet (ändrad från rad 122)</t>
  </si>
  <si>
    <t>910 Gemensamma lokaler</t>
  </si>
  <si>
    <t>P: Utökning politisk organisation (ändrad från rad 131)</t>
  </si>
  <si>
    <t>P: Energi- och klimatstrategi</t>
  </si>
  <si>
    <t>P: Slalombacken</t>
  </si>
  <si>
    <t>P: MENI - driftbidrag slalombacken</t>
  </si>
  <si>
    <t>Anpassad grundskola</t>
  </si>
  <si>
    <t>443 Anpassad grundskola</t>
  </si>
  <si>
    <t>Anpassad gymnasieskola</t>
  </si>
  <si>
    <t>453 Anpassad gymnasieskola</t>
  </si>
  <si>
    <t>OB-verksamhet</t>
  </si>
  <si>
    <t>407 Förskola inkl vks 400 och 412</t>
  </si>
  <si>
    <t>RESULTATBUDGET (Tkr)</t>
  </si>
  <si>
    <t>Verksamhetens intäkter</t>
  </si>
  <si>
    <t>Verksamhetens kostnader</t>
  </si>
  <si>
    <t>Avskrivningar</t>
  </si>
  <si>
    <t>Skatteintäkter</t>
  </si>
  <si>
    <t>Generella statsbidrag och utjämning</t>
  </si>
  <si>
    <t>VERKSAMHETENS RESULTAT</t>
  </si>
  <si>
    <t>Finansiella intäkter</t>
  </si>
  <si>
    <t>Finansiella kostnader</t>
  </si>
  <si>
    <t>RESULTAT EFTER FINANSIELLA POSTER</t>
  </si>
  <si>
    <t>Extraordinära poster</t>
  </si>
  <si>
    <t>ÅRETS RESULTAT</t>
  </si>
  <si>
    <t>DRIFTBUDGET (Tkr)</t>
  </si>
  <si>
    <t>TOTALT NÄMNDER</t>
  </si>
  <si>
    <t>NÄMNDSRAMAR</t>
  </si>
  <si>
    <t>Har en soliditet som ökar</t>
  </si>
  <si>
    <t>120 Revision</t>
  </si>
  <si>
    <t>320 Bibliotek</t>
  </si>
  <si>
    <t>450 Gymnasieskola</t>
  </si>
  <si>
    <t>475 Högskoleutbildning m.m.</t>
  </si>
  <si>
    <t>505 Hälso- och sjukvård, övrigt exkl. hemsjukvård</t>
  </si>
  <si>
    <t>600 Flyktingmottagande</t>
  </si>
  <si>
    <t>Digital utrustning</t>
  </si>
  <si>
    <t>Uppräkning</t>
  </si>
  <si>
    <t>Utbyggnad bredband</t>
  </si>
  <si>
    <t>Bo leva verka</t>
  </si>
  <si>
    <t xml:space="preserve">1,76 medlen </t>
  </si>
  <si>
    <t>Här finns jobben</t>
  </si>
  <si>
    <t>P: Underhåll gator/vägar</t>
  </si>
  <si>
    <t>Underhåll gator vägar</t>
  </si>
  <si>
    <t>Generell effektivisering</t>
  </si>
  <si>
    <t>Behålla befintlig personal Rtj Norsjö</t>
  </si>
  <si>
    <t>Rtj - beredskap befintlig personal</t>
  </si>
  <si>
    <t>Rtj - underhåll Malå</t>
  </si>
  <si>
    <t>Rtj - underhåll Norsjö</t>
  </si>
  <si>
    <t>Rtj - utbildningar Malå</t>
  </si>
  <si>
    <t>Rtj - utbildningar Norsjö</t>
  </si>
  <si>
    <t>Rtj - vakanser</t>
  </si>
  <si>
    <t>RTJ utbildning Norsjö</t>
  </si>
  <si>
    <t>Kostnadsökning medier V8</t>
  </si>
  <si>
    <t>Barnsomsorg på ob-tid</t>
  </si>
  <si>
    <t>Simundervisning</t>
  </si>
  <si>
    <t>Gymnasiekostnader</t>
  </si>
  <si>
    <t>Lärcentrum</t>
  </si>
  <si>
    <t>Furugården</t>
  </si>
  <si>
    <t>Heltidskostnader</t>
  </si>
  <si>
    <t>Personal Tjamstan/Furu</t>
  </si>
  <si>
    <t>Personal Tjamstangården</t>
  </si>
  <si>
    <t>Kostnader för heltider i äldreomsorg</t>
  </si>
  <si>
    <t>Höga lokalkostnader</t>
  </si>
  <si>
    <t>Kostnader personal särskilt boende</t>
  </si>
  <si>
    <t>P: Integration, minskat behov + intäkter</t>
  </si>
  <si>
    <t>P: Inflyttarservice</t>
  </si>
  <si>
    <t>Feriearbeten</t>
  </si>
  <si>
    <t>Nystartsjobb</t>
  </si>
  <si>
    <t>PCB inventering och åtgärder</t>
  </si>
  <si>
    <t>Tjamstagården vattenskada</t>
  </si>
  <si>
    <t>Underhåll fastigheter</t>
  </si>
  <si>
    <t>Effektivisering</t>
  </si>
  <si>
    <t>Prioriteringsutrymme</t>
  </si>
  <si>
    <t>BUDGET-/PLANÅR*</t>
  </si>
  <si>
    <t>BESKRIVNING</t>
  </si>
  <si>
    <t>VÄRDE (TKR)*</t>
  </si>
  <si>
    <t>AKTIVERINGS-
ÅR*</t>
  </si>
  <si>
    <t>GENOM-SNITTLIG AVSKRIV-NINGSTID*</t>
  </si>
  <si>
    <t>KATEGORI</t>
  </si>
  <si>
    <t>VERKSAMHET*</t>
  </si>
  <si>
    <t>PÅLÄGG
KAPITAL-
TJÄNST 
[JA]/[NEJ]*</t>
  </si>
  <si>
    <t>FINANSIERINGS-TYP*</t>
  </si>
  <si>
    <t>BESLUTAD
JA/NEJ*</t>
  </si>
  <si>
    <t>FINANSIERINGS-PERIOD*</t>
  </si>
  <si>
    <t>MSB åtgärder krisberedskap</t>
  </si>
  <si>
    <t>INFRASTRUKTUR, SKYDD</t>
  </si>
  <si>
    <t xml:space="preserve">275 Totalförsvar och samhällsskydd  </t>
  </si>
  <si>
    <t>SKATT</t>
  </si>
  <si>
    <t xml:space="preserve">1-25 år </t>
  </si>
  <si>
    <t>Ekonomisystem</t>
  </si>
  <si>
    <t>ÖVRIG VERKSAMHET</t>
  </si>
  <si>
    <t>Upprustning gator och vägar</t>
  </si>
  <si>
    <t>26-50 år</t>
  </si>
  <si>
    <t>Upprustning fastigheter</t>
  </si>
  <si>
    <t>NEJ</t>
  </si>
  <si>
    <t>Utemiljö mellan- och högstadiets skolgård</t>
  </si>
  <si>
    <t>PEDAGOGISK VERKSAMHET</t>
  </si>
  <si>
    <t>Inköp klassrumsmöbler</t>
  </si>
  <si>
    <t>Underhåll gator och vägar, bärlager</t>
  </si>
  <si>
    <t>Underhåll gator och vägar, slitlager</t>
  </si>
  <si>
    <t>Underhåll VA</t>
  </si>
  <si>
    <t>AFFÄRSVERKSAMHET</t>
  </si>
  <si>
    <t>865 Vattenförsörjning och avloppshantering</t>
  </si>
  <si>
    <t>TAXA</t>
  </si>
  <si>
    <t>Ny ÅVC, maskinpark</t>
  </si>
  <si>
    <t>870 Avfallshantering</t>
  </si>
  <si>
    <t>Ny ÅVC, fastighet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</si>
</sst>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name val="Daytona Pro Condensed"/>
      <family val="2"/>
    </font>
    <font>
      <sz val="10"/>
      <name val="Daytona Condensed"/>
      <family val="2"/>
    </font>
    <font>
      <b/>
      <sz val="10"/>
      <name val="Daytona Condensed"/>
      <family val="2"/>
    </font>
    <font>
      <b/>
      <sz val="20"/>
      <color theme="4"/>
      <name val="Daytona Condensed"/>
      <family val="2"/>
    </font>
    <font>
      <sz val="16"/>
      <name val="Daytona Condensed"/>
      <family val="2"/>
    </font>
    <font>
      <sz val="10"/>
      <name val="Arial"/>
      <family val="2"/>
    </font>
    <font>
      <i/>
      <sz val="10"/>
      <name val="Daytona Condensed"/>
      <family val="2"/>
    </font>
    <font>
      <sz val="10"/>
      <color theme="1"/>
      <name val="Daytona Condensed"/>
      <family val="2"/>
    </font>
    <font>
      <sz val="18"/>
      <name val="Daytona Condensed"/>
      <family val="2"/>
    </font>
    <font>
      <sz val="11"/>
      <color rgb="FF0070C0"/>
      <name val="Daytona Condensed"/>
      <family val="2"/>
    </font>
    <font>
      <sz val="11"/>
      <color rgb="FF00B050"/>
      <name val="Daytona Condensed"/>
      <family val="2"/>
    </font>
    <font>
      <sz val="11"/>
      <name val="Daytona Condensed"/>
      <family val="2"/>
    </font>
    <font>
      <sz val="11"/>
      <color rgb="FFFF0000"/>
      <name val="Daytona Condensed"/>
      <family val="2"/>
    </font>
    <font>
      <sz val="11"/>
      <color rgb="FF00B0F0"/>
      <name val="Daytona Condensed"/>
      <family val="2"/>
    </font>
    <font>
      <sz val="11"/>
      <color theme="1"/>
      <name val="Daytona Condensed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u/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Daytona Condensed"/>
      <family val="2"/>
    </font>
    <font>
      <sz val="12"/>
      <name val="Daytona Pro Condensed"/>
    </font>
    <font>
      <sz val="9"/>
      <color theme="1"/>
      <name val="Daytona Condensed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2" tint="0.39994506668294322"/>
      </left>
      <right style="thin">
        <color theme="2" tint="0.39991454817346722"/>
      </right>
      <top style="thin">
        <color theme="2" tint="0.39994506668294322"/>
      </top>
      <bottom style="double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double">
        <color theme="7"/>
      </top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indexed="64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3" fillId="2" borderId="3" xfId="0" applyFont="1" applyFill="1" applyBorder="1"/>
    <xf numFmtId="0" fontId="4" fillId="2" borderId="1" xfId="0" applyFont="1" applyFill="1" applyBorder="1"/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/>
    <xf numFmtId="3" fontId="3" fillId="2" borderId="0" xfId="0" applyNumberFormat="1" applyFont="1" applyFill="1"/>
    <xf numFmtId="3" fontId="3" fillId="2" borderId="9" xfId="0" applyNumberFormat="1" applyFont="1" applyFill="1" applyBorder="1"/>
    <xf numFmtId="3" fontId="3" fillId="2" borderId="10" xfId="0" applyNumberFormat="1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11" xfId="0" applyNumberFormat="1" applyFont="1" applyFill="1" applyBorder="1"/>
    <xf numFmtId="3" fontId="3" fillId="2" borderId="12" xfId="0" applyNumberFormat="1" applyFont="1" applyFill="1" applyBorder="1"/>
    <xf numFmtId="3" fontId="3" fillId="2" borderId="13" xfId="0" applyNumberFormat="1" applyFont="1" applyFill="1" applyBorder="1"/>
    <xf numFmtId="3" fontId="3" fillId="2" borderId="14" xfId="0" applyNumberFormat="1" applyFont="1" applyFill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0" fontId="3" fillId="2" borderId="0" xfId="0" applyFont="1" applyFill="1" applyAlignment="1">
      <alignment wrapText="1"/>
    </xf>
    <xf numFmtId="0" fontId="9" fillId="11" borderId="0" xfId="0" applyFont="1" applyFill="1" applyAlignment="1">
      <alignment horizontal="left" vertical="center" wrapText="1"/>
    </xf>
    <xf numFmtId="0" fontId="9" fillId="11" borderId="0" xfId="0" applyFont="1" applyFill="1" applyAlignment="1">
      <alignment horizontal="left" vertical="center" wrapText="1" indent="1"/>
    </xf>
    <xf numFmtId="0" fontId="0" fillId="0" borderId="7" xfId="0" applyBorder="1"/>
    <xf numFmtId="3" fontId="0" fillId="0" borderId="7" xfId="0" applyNumberFormat="1" applyBorder="1"/>
    <xf numFmtId="3" fontId="0" fillId="0" borderId="0" xfId="0" applyNumberFormat="1"/>
    <xf numFmtId="3" fontId="1" fillId="0" borderId="0" xfId="0" applyNumberFormat="1" applyFont="1"/>
    <xf numFmtId="0" fontId="6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/>
      <protection locked="0"/>
    </xf>
    <xf numFmtId="0" fontId="14" fillId="2" borderId="17" xfId="0" applyFont="1" applyFill="1" applyBorder="1" applyAlignment="1" applyProtection="1">
      <alignment horizont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49" fontId="16" fillId="12" borderId="0" xfId="1" applyNumberFormat="1" applyFont="1" applyFill="1" applyAlignment="1">
      <alignment horizontal="left"/>
    </xf>
    <xf numFmtId="164" fontId="13" fillId="12" borderId="18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indent="1"/>
    </xf>
    <xf numFmtId="164" fontId="13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19" xfId="0" applyNumberFormat="1" applyFont="1" applyFill="1" applyBorder="1" applyAlignment="1" applyProtection="1">
      <alignment horizontal="right" vertical="center" wrapText="1"/>
      <protection locked="0"/>
    </xf>
    <xf numFmtId="164" fontId="13" fillId="2" borderId="20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21" xfId="0" applyFont="1" applyFill="1" applyBorder="1" applyAlignment="1">
      <alignment horizontal="left" indent="1"/>
    </xf>
    <xf numFmtId="3" fontId="13" fillId="0" borderId="22" xfId="0" applyNumberFormat="1" applyFont="1" applyBorder="1" applyAlignment="1" applyProtection="1">
      <alignment horizontal="right" wrapText="1"/>
      <protection locked="0"/>
    </xf>
    <xf numFmtId="3" fontId="13" fillId="2" borderId="21" xfId="0" applyNumberFormat="1" applyFont="1" applyFill="1" applyBorder="1" applyAlignment="1">
      <alignment horizontal="right" vertical="center" wrapText="1"/>
    </xf>
    <xf numFmtId="3" fontId="13" fillId="4" borderId="21" xfId="0" applyNumberFormat="1" applyFont="1" applyFill="1" applyBorder="1" applyAlignment="1">
      <alignment horizontal="right" vertical="center" wrapText="1"/>
    </xf>
    <xf numFmtId="0" fontId="13" fillId="12" borderId="18" xfId="0" applyFont="1" applyFill="1" applyBorder="1"/>
    <xf numFmtId="3" fontId="13" fillId="12" borderId="18" xfId="0" applyNumberFormat="1" applyFont="1" applyFill="1" applyBorder="1" applyAlignment="1">
      <alignment horizontal="right" vertical="center" wrapText="1"/>
    </xf>
    <xf numFmtId="3" fontId="13" fillId="4" borderId="18" xfId="0" applyNumberFormat="1" applyFont="1" applyFill="1" applyBorder="1" applyAlignment="1">
      <alignment horizontal="right" vertical="center" wrapText="1"/>
    </xf>
    <xf numFmtId="3" fontId="13" fillId="2" borderId="19" xfId="0" applyNumberFormat="1" applyFont="1" applyFill="1" applyBorder="1" applyAlignment="1">
      <alignment horizontal="right" vertical="center" wrapText="1"/>
    </xf>
    <xf numFmtId="3" fontId="13" fillId="4" borderId="19" xfId="0" applyNumberFormat="1" applyFont="1" applyFill="1" applyBorder="1" applyAlignment="1">
      <alignment horizontal="right" vertical="center" wrapText="1"/>
    </xf>
    <xf numFmtId="0" fontId="13" fillId="12" borderId="18" xfId="0" applyFont="1" applyFill="1" applyBorder="1" applyAlignment="1">
      <alignment horizontal="left"/>
    </xf>
    <xf numFmtId="3" fontId="13" fillId="12" borderId="18" xfId="0" applyNumberFormat="1" applyFont="1" applyFill="1" applyBorder="1" applyAlignment="1">
      <alignment horizontal="right"/>
    </xf>
    <xf numFmtId="3" fontId="13" fillId="4" borderId="18" xfId="0" applyNumberFormat="1" applyFont="1" applyFill="1" applyBorder="1" applyAlignment="1">
      <alignment horizontal="right"/>
    </xf>
    <xf numFmtId="3" fontId="13" fillId="12" borderId="0" xfId="0" applyNumberFormat="1" applyFont="1" applyFill="1" applyAlignment="1">
      <alignment horizontal="right"/>
    </xf>
    <xf numFmtId="0" fontId="13" fillId="2" borderId="21" xfId="0" applyFont="1" applyFill="1" applyBorder="1" applyAlignment="1">
      <alignment horizontal="left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3" fontId="13" fillId="4" borderId="21" xfId="0" applyNumberFormat="1" applyFont="1" applyFill="1" applyBorder="1" applyAlignment="1" applyProtection="1">
      <alignment horizontal="right" wrapText="1"/>
      <protection locked="0"/>
    </xf>
    <xf numFmtId="0" fontId="13" fillId="13" borderId="18" xfId="0" applyFont="1" applyFill="1" applyBorder="1" applyAlignment="1">
      <alignment horizontal="left"/>
    </xf>
    <xf numFmtId="3" fontId="13" fillId="13" borderId="18" xfId="0" applyNumberFormat="1" applyFont="1" applyFill="1" applyBorder="1" applyAlignment="1">
      <alignment horizontal="right"/>
    </xf>
    <xf numFmtId="0" fontId="10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wrapText="1"/>
    </xf>
    <xf numFmtId="0" fontId="13" fillId="2" borderId="17" xfId="0" applyFont="1" applyFill="1" applyBorder="1" applyProtection="1">
      <protection locked="0"/>
    </xf>
    <xf numFmtId="0" fontId="13" fillId="2" borderId="24" xfId="0" applyFont="1" applyFill="1" applyBorder="1"/>
    <xf numFmtId="3" fontId="13" fillId="2" borderId="24" xfId="0" applyNumberFormat="1" applyFont="1" applyFill="1" applyBorder="1"/>
    <xf numFmtId="3" fontId="13" fillId="4" borderId="24" xfId="0" applyNumberFormat="1" applyFont="1" applyFill="1" applyBorder="1"/>
    <xf numFmtId="0" fontId="22" fillId="12" borderId="25" xfId="0" applyFont="1" applyFill="1" applyBorder="1"/>
    <xf numFmtId="3" fontId="22" fillId="12" borderId="25" xfId="0" applyNumberFormat="1" applyFont="1" applyFill="1" applyBorder="1"/>
    <xf numFmtId="3" fontId="22" fillId="4" borderId="25" xfId="0" applyNumberFormat="1" applyFont="1" applyFill="1" applyBorder="1"/>
    <xf numFmtId="0" fontId="23" fillId="2" borderId="9" xfId="0" applyFont="1" applyFill="1" applyBorder="1"/>
    <xf numFmtId="0" fontId="8" fillId="5" borderId="26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 6" xfId="1" xr:uid="{05CD8247-D066-4EBC-8154-546AA8E258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al\Mal&#229;%20kommun\Budgetprocessen%20-%20Budget%20-%20ekonomienheten%20-%20Budget%20-%20ekonomienheten\Budget%202025\Modellen\Lennarts%20f&#246;rslag%201%20-%20MAL&#197;%20-%20SKR%20BUDGETMODELL%20-%207.2.1%20-%202024-05-02.xlsx" TargetMode="External"/><Relationship Id="rId1" Type="http://schemas.openxmlformats.org/officeDocument/2006/relationships/externalLinkPath" Target="file:///C:\Users\andreal\Mal&#229;%20kommun\Budgetprocessen%20-%20Budget%20-%20ekonomienheten%20-%20Budget%20-%20ekonomienheten\Budget%202025\Modellen\Lennarts%20f&#246;rslag%201%20-%20MAL&#197;%20-%20SKR%20BUDGETMODELL%20-%207.2.1%20-%202024-05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TT"/>
      <sheetName val="INNEHÅLL"/>
      <sheetName val="0. KONTROLL"/>
      <sheetName val="1. FM MÅL"/>
      <sheetName val="2. POL"/>
      <sheetName val="3. FUS"/>
      <sheetName val="4. VKS"/>
      <sheetName val="5. PRSL"/>
      <sheetName val="6. INT"/>
      <sheetName val="7. BEF"/>
      <sheetName val="7b. BEF_SoB"/>
      <sheetName val="8. PKV"/>
      <sheetName val="9. ANL"/>
      <sheetName val="10. INV"/>
      <sheetName val="11. FIN"/>
      <sheetName val="12. PRIO"/>
      <sheetName val="13. RS"/>
      <sheetName val="13.5. RS EFF"/>
      <sheetName val="14. NÄMND"/>
      <sheetName val="15. EIB"/>
      <sheetName val="EGEN 1"/>
      <sheetName val="EGEN 2"/>
      <sheetName val="16. INVBIL"/>
      <sheetName val="17. RES DRIFT BIL"/>
      <sheetName val="19. BB"/>
      <sheetName val="20. KFA"/>
      <sheetName val="81. FINMÅL UPPF"/>
      <sheetName val="90. BER"/>
      <sheetName val="91. PRISLAPPAR"/>
      <sheetName val="92. SCB_DATA_BEF"/>
      <sheetName val="93. META"/>
      <sheetName val="95. SCB_VKS_MM"/>
      <sheetName val="94. HANDBOK"/>
      <sheetName val="96. LIKA"/>
      <sheetName val="96b. LIKA"/>
      <sheetName val="98. RS-DATA"/>
      <sheetName val="DIA1"/>
      <sheetName val="Lennarts förslag 1 - MALÅ - SKR"/>
    </sheetNames>
    <sheetDataSet>
      <sheetData sheetId="0"/>
      <sheetData sheetId="1">
        <row r="3">
          <cell r="R3" t="str">
            <v>Malå</v>
          </cell>
        </row>
      </sheetData>
      <sheetData sheetId="2"/>
      <sheetData sheetId="3"/>
      <sheetData sheetId="4"/>
      <sheetData sheetId="5">
        <row r="7">
          <cell r="D7">
            <v>2024</v>
          </cell>
          <cell r="E7">
            <v>2025</v>
          </cell>
          <cell r="F7">
            <v>2026</v>
          </cell>
          <cell r="G7">
            <v>2027</v>
          </cell>
          <cell r="H7">
            <v>2028</v>
          </cell>
        </row>
        <row r="20">
          <cell r="B20" t="str">
            <v>Kommunfullmäktige</v>
          </cell>
        </row>
        <row r="21">
          <cell r="B21" t="str">
            <v>Revision</v>
          </cell>
        </row>
        <row r="22">
          <cell r="B22" t="str">
            <v>Överförmyndare</v>
          </cell>
        </row>
        <row r="23">
          <cell r="B23" t="str">
            <v>Kommunstyrelsen</v>
          </cell>
        </row>
        <row r="24">
          <cell r="B24" t="str">
            <v>Utbildningsnämnd</v>
          </cell>
        </row>
        <row r="25">
          <cell r="B25" t="str">
            <v>Socialnämnd</v>
          </cell>
        </row>
        <row r="26">
          <cell r="B26" t="str">
            <v>Miljö- och byggnämnd</v>
          </cell>
        </row>
        <row r="27">
          <cell r="B27" t="str">
            <v>Valnämnd</v>
          </cell>
        </row>
        <row r="28">
          <cell r="B28" t="str">
            <v>Nämnd 9</v>
          </cell>
        </row>
        <row r="29">
          <cell r="B29" t="str">
            <v>Nämnd 10</v>
          </cell>
        </row>
        <row r="30">
          <cell r="B30" t="str">
            <v>Nämnd 11</v>
          </cell>
        </row>
        <row r="31">
          <cell r="B31" t="str">
            <v>Nämnd 12</v>
          </cell>
        </row>
        <row r="32">
          <cell r="B32" t="str">
            <v>FINANSFÖRVALTNING</v>
          </cell>
        </row>
        <row r="90">
          <cell r="D90" t="str">
            <v>BUDGET</v>
          </cell>
        </row>
      </sheetData>
      <sheetData sheetId="6">
        <row r="3">
          <cell r="C3" t="str">
            <v>Kommunfullmäktige</v>
          </cell>
          <cell r="D3" t="str">
            <v>Revision</v>
          </cell>
          <cell r="E3" t="str">
            <v>Överförmyndare</v>
          </cell>
          <cell r="F3" t="str">
            <v>Kommunstyrelsen</v>
          </cell>
          <cell r="G3" t="str">
            <v>Utbildningsnämnd</v>
          </cell>
          <cell r="H3" t="str">
            <v>Socialnämnd</v>
          </cell>
          <cell r="I3" t="str">
            <v>Miljö- och byggnämnd</v>
          </cell>
          <cell r="J3" t="str">
            <v>Valnämnd</v>
          </cell>
        </row>
      </sheetData>
      <sheetData sheetId="7"/>
      <sheetData sheetId="8">
        <row r="12">
          <cell r="B12">
            <v>161697</v>
          </cell>
          <cell r="C12">
            <v>175681</v>
          </cell>
          <cell r="D12">
            <v>172998.55799999999</v>
          </cell>
          <cell r="E12">
            <v>177339.829</v>
          </cell>
          <cell r="F12">
            <v>181022.228</v>
          </cell>
          <cell r="G12">
            <v>185552.08900000001</v>
          </cell>
        </row>
        <row r="14">
          <cell r="B14">
            <v>76141</v>
          </cell>
          <cell r="C14">
            <v>83552</v>
          </cell>
          <cell r="D14">
            <v>85505.345553877502</v>
          </cell>
          <cell r="E14">
            <v>88350.169918124811</v>
          </cell>
          <cell r="F14">
            <v>90602.905645202511</v>
          </cell>
          <cell r="G14">
            <v>90767.51788081837</v>
          </cell>
        </row>
      </sheetData>
      <sheetData sheetId="9"/>
      <sheetData sheetId="10"/>
      <sheetData sheetId="11"/>
      <sheetData sheetId="12">
        <row r="3">
          <cell r="D3">
            <v>2022</v>
          </cell>
          <cell r="F3">
            <v>11.4</v>
          </cell>
        </row>
        <row r="4">
          <cell r="D4">
            <v>2022</v>
          </cell>
          <cell r="F4">
            <v>177.3</v>
          </cell>
        </row>
        <row r="5">
          <cell r="D5">
            <v>2022</v>
          </cell>
          <cell r="F5">
            <v>34.1</v>
          </cell>
        </row>
        <row r="6">
          <cell r="D6">
            <v>2022</v>
          </cell>
          <cell r="F6">
            <v>61.2</v>
          </cell>
        </row>
        <row r="7">
          <cell r="D7">
            <v>2022</v>
          </cell>
          <cell r="F7">
            <v>421.4</v>
          </cell>
        </row>
        <row r="8">
          <cell r="D8">
            <v>2022</v>
          </cell>
          <cell r="F8">
            <v>31</v>
          </cell>
        </row>
        <row r="9">
          <cell r="D9">
            <v>2022</v>
          </cell>
          <cell r="F9">
            <v>73.599999999999994</v>
          </cell>
        </row>
        <row r="10">
          <cell r="D10">
            <v>2022</v>
          </cell>
          <cell r="F10">
            <v>103.5</v>
          </cell>
        </row>
        <row r="11">
          <cell r="D11">
            <v>2022</v>
          </cell>
          <cell r="F11">
            <v>0</v>
          </cell>
        </row>
        <row r="12">
          <cell r="D12">
            <v>2022</v>
          </cell>
          <cell r="F12">
            <v>0</v>
          </cell>
        </row>
        <row r="13">
          <cell r="D13">
            <v>2022</v>
          </cell>
          <cell r="F13">
            <v>37</v>
          </cell>
        </row>
        <row r="14">
          <cell r="D14">
            <v>2022</v>
          </cell>
          <cell r="F14">
            <v>498.7</v>
          </cell>
        </row>
        <row r="15">
          <cell r="D15">
            <v>2022</v>
          </cell>
          <cell r="F15">
            <v>1088.78</v>
          </cell>
        </row>
        <row r="16">
          <cell r="D16">
            <v>2022</v>
          </cell>
          <cell r="F16">
            <v>1041.78</v>
          </cell>
        </row>
        <row r="17">
          <cell r="D17">
            <v>2022</v>
          </cell>
          <cell r="F17">
            <v>205.38</v>
          </cell>
        </row>
        <row r="18">
          <cell r="D18">
            <v>2022</v>
          </cell>
          <cell r="F18">
            <v>627.25</v>
          </cell>
        </row>
        <row r="19">
          <cell r="D19">
            <v>2022</v>
          </cell>
          <cell r="F19">
            <v>180.69</v>
          </cell>
        </row>
        <row r="20">
          <cell r="D20">
            <v>2022</v>
          </cell>
          <cell r="F20">
            <v>25.154</v>
          </cell>
        </row>
        <row r="21">
          <cell r="D21">
            <v>2022</v>
          </cell>
          <cell r="F21">
            <v>458.5</v>
          </cell>
        </row>
        <row r="22">
          <cell r="D22">
            <v>2022</v>
          </cell>
          <cell r="F22">
            <v>74.680000000000007</v>
          </cell>
        </row>
        <row r="23">
          <cell r="D23">
            <v>2022</v>
          </cell>
          <cell r="F23">
            <v>29.02</v>
          </cell>
        </row>
        <row r="24">
          <cell r="D24">
            <v>2022</v>
          </cell>
          <cell r="F24">
            <v>14.67</v>
          </cell>
        </row>
        <row r="25">
          <cell r="D25">
            <v>2022</v>
          </cell>
          <cell r="F25">
            <v>30.5</v>
          </cell>
        </row>
        <row r="26">
          <cell r="D26">
            <v>2022</v>
          </cell>
          <cell r="F26">
            <v>50</v>
          </cell>
        </row>
        <row r="27">
          <cell r="D27">
            <v>2022</v>
          </cell>
          <cell r="F27">
            <v>10.1</v>
          </cell>
        </row>
        <row r="28">
          <cell r="D28">
            <v>2022</v>
          </cell>
          <cell r="F28">
            <v>791</v>
          </cell>
        </row>
        <row r="29">
          <cell r="D29">
            <v>2022</v>
          </cell>
          <cell r="F29">
            <v>45</v>
          </cell>
        </row>
        <row r="30">
          <cell r="D30">
            <v>2022</v>
          </cell>
          <cell r="F30">
            <v>9</v>
          </cell>
        </row>
        <row r="31">
          <cell r="D31">
            <v>2022</v>
          </cell>
          <cell r="F31">
            <v>9</v>
          </cell>
        </row>
        <row r="32">
          <cell r="D32">
            <v>2022</v>
          </cell>
          <cell r="F32">
            <v>9</v>
          </cell>
        </row>
        <row r="33">
          <cell r="D33">
            <v>2022</v>
          </cell>
          <cell r="F33">
            <v>10</v>
          </cell>
        </row>
        <row r="34">
          <cell r="D34">
            <v>2022</v>
          </cell>
          <cell r="F34">
            <v>9</v>
          </cell>
        </row>
        <row r="35">
          <cell r="D35">
            <v>2022</v>
          </cell>
          <cell r="F35">
            <v>9</v>
          </cell>
        </row>
        <row r="36">
          <cell r="D36">
            <v>2022</v>
          </cell>
          <cell r="F36">
            <v>1.5</v>
          </cell>
        </row>
        <row r="37">
          <cell r="D37">
            <v>2022</v>
          </cell>
          <cell r="F37">
            <v>1.5</v>
          </cell>
        </row>
        <row r="38">
          <cell r="D38">
            <v>2022</v>
          </cell>
          <cell r="F38">
            <v>1.5</v>
          </cell>
        </row>
        <row r="39">
          <cell r="D39">
            <v>2022</v>
          </cell>
          <cell r="F39">
            <v>1.5</v>
          </cell>
        </row>
        <row r="40">
          <cell r="D40">
            <v>2022</v>
          </cell>
          <cell r="F40">
            <v>1.5</v>
          </cell>
        </row>
        <row r="41">
          <cell r="D41">
            <v>2022</v>
          </cell>
          <cell r="F41">
            <v>1.5</v>
          </cell>
        </row>
        <row r="42">
          <cell r="D42">
            <v>2022</v>
          </cell>
          <cell r="F42">
            <v>41</v>
          </cell>
        </row>
        <row r="43">
          <cell r="D43">
            <v>2022</v>
          </cell>
          <cell r="F43">
            <v>24</v>
          </cell>
        </row>
        <row r="44">
          <cell r="D44">
            <v>2022</v>
          </cell>
          <cell r="F44">
            <v>17.399999999999999</v>
          </cell>
        </row>
        <row r="45">
          <cell r="D45">
            <v>2022</v>
          </cell>
          <cell r="F45">
            <v>4.5</v>
          </cell>
        </row>
        <row r="46">
          <cell r="D46">
            <v>2022</v>
          </cell>
          <cell r="F46">
            <v>47.1</v>
          </cell>
        </row>
        <row r="47">
          <cell r="D47">
            <v>2022</v>
          </cell>
          <cell r="F47">
            <v>19.7</v>
          </cell>
        </row>
        <row r="48">
          <cell r="D48">
            <v>2022</v>
          </cell>
          <cell r="F48">
            <v>23.8</v>
          </cell>
        </row>
        <row r="49">
          <cell r="D49">
            <v>2022</v>
          </cell>
          <cell r="F49">
            <v>19.7</v>
          </cell>
        </row>
        <row r="50">
          <cell r="D50">
            <v>2022</v>
          </cell>
          <cell r="F50">
            <v>29.3</v>
          </cell>
        </row>
        <row r="51">
          <cell r="D51">
            <v>2022</v>
          </cell>
          <cell r="F51">
            <v>3.7</v>
          </cell>
        </row>
        <row r="52">
          <cell r="D52">
            <v>2022</v>
          </cell>
          <cell r="F52">
            <v>28</v>
          </cell>
        </row>
        <row r="53">
          <cell r="D53">
            <v>2022</v>
          </cell>
          <cell r="F53">
            <v>3.7</v>
          </cell>
        </row>
        <row r="54">
          <cell r="D54">
            <v>2022</v>
          </cell>
          <cell r="F54">
            <v>3.6</v>
          </cell>
        </row>
        <row r="55">
          <cell r="D55">
            <v>2022</v>
          </cell>
          <cell r="F55">
            <v>3.6</v>
          </cell>
        </row>
        <row r="56">
          <cell r="D56">
            <v>2022</v>
          </cell>
          <cell r="F56">
            <v>3.6</v>
          </cell>
        </row>
        <row r="57">
          <cell r="D57">
            <v>2022</v>
          </cell>
          <cell r="F57">
            <v>3.6</v>
          </cell>
        </row>
        <row r="58">
          <cell r="D58">
            <v>2022</v>
          </cell>
          <cell r="F58">
            <v>3.6</v>
          </cell>
        </row>
        <row r="59">
          <cell r="D59">
            <v>2022</v>
          </cell>
          <cell r="F59">
            <v>30.7</v>
          </cell>
        </row>
        <row r="60">
          <cell r="D60">
            <v>2022</v>
          </cell>
          <cell r="F60">
            <v>0.2</v>
          </cell>
        </row>
        <row r="61">
          <cell r="D61">
            <v>2022</v>
          </cell>
          <cell r="F61">
            <v>60.87</v>
          </cell>
        </row>
        <row r="62">
          <cell r="D62">
            <v>2022</v>
          </cell>
          <cell r="F62">
            <v>8.1999999999999993</v>
          </cell>
        </row>
        <row r="63">
          <cell r="D63">
            <v>2022</v>
          </cell>
          <cell r="F63">
            <v>10.8</v>
          </cell>
        </row>
        <row r="64">
          <cell r="D64">
            <v>2022</v>
          </cell>
          <cell r="F64">
            <v>118.479</v>
          </cell>
        </row>
        <row r="65">
          <cell r="D65">
            <v>2022</v>
          </cell>
          <cell r="F65">
            <v>21.7</v>
          </cell>
        </row>
        <row r="66">
          <cell r="D66">
            <v>2022</v>
          </cell>
          <cell r="F66">
            <v>3.2</v>
          </cell>
        </row>
        <row r="67">
          <cell r="D67">
            <v>2023</v>
          </cell>
          <cell r="F67">
            <v>11</v>
          </cell>
        </row>
        <row r="68">
          <cell r="D68">
            <v>2023</v>
          </cell>
          <cell r="F68">
            <v>83.4</v>
          </cell>
        </row>
        <row r="69">
          <cell r="D69">
            <v>2023</v>
          </cell>
          <cell r="F69">
            <v>34.5</v>
          </cell>
        </row>
        <row r="70">
          <cell r="D70">
            <v>2023</v>
          </cell>
          <cell r="F70">
            <v>61.2</v>
          </cell>
        </row>
        <row r="71">
          <cell r="D71">
            <v>2023</v>
          </cell>
          <cell r="F71">
            <v>580.4</v>
          </cell>
        </row>
        <row r="72">
          <cell r="D72">
            <v>2023</v>
          </cell>
          <cell r="F72">
            <v>11.4</v>
          </cell>
        </row>
        <row r="73">
          <cell r="D73">
            <v>2023</v>
          </cell>
          <cell r="F73">
            <v>73.599999999999994</v>
          </cell>
        </row>
        <row r="74">
          <cell r="D74">
            <v>2023</v>
          </cell>
          <cell r="F74">
            <v>103.5</v>
          </cell>
        </row>
        <row r="75">
          <cell r="D75">
            <v>2023</v>
          </cell>
        </row>
        <row r="76">
          <cell r="D76">
            <v>2023</v>
          </cell>
        </row>
        <row r="77">
          <cell r="D77">
            <v>2023</v>
          </cell>
          <cell r="F77">
            <v>36.799999999999997</v>
          </cell>
        </row>
        <row r="78">
          <cell r="D78">
            <v>2023</v>
          </cell>
          <cell r="F78">
            <v>413.3</v>
          </cell>
        </row>
        <row r="79">
          <cell r="D79">
            <v>2023</v>
          </cell>
          <cell r="F79">
            <v>91.5</v>
          </cell>
        </row>
        <row r="80">
          <cell r="D80">
            <v>2023</v>
          </cell>
          <cell r="F80">
            <v>1859.6</v>
          </cell>
        </row>
        <row r="81">
          <cell r="D81">
            <v>2023</v>
          </cell>
          <cell r="F81">
            <v>204</v>
          </cell>
        </row>
        <row r="82">
          <cell r="D82">
            <v>2023</v>
          </cell>
          <cell r="F82">
            <v>650.20000000000005</v>
          </cell>
        </row>
        <row r="83">
          <cell r="D83">
            <v>2023</v>
          </cell>
          <cell r="F83">
            <v>180.7</v>
          </cell>
        </row>
        <row r="84">
          <cell r="D84">
            <v>2023</v>
          </cell>
          <cell r="F84">
            <v>12.5</v>
          </cell>
        </row>
        <row r="85">
          <cell r="D85">
            <v>2023</v>
          </cell>
          <cell r="F85">
            <v>420.5</v>
          </cell>
        </row>
        <row r="86">
          <cell r="D86">
            <v>2023</v>
          </cell>
          <cell r="F86">
            <v>77.7</v>
          </cell>
        </row>
        <row r="87">
          <cell r="D87">
            <v>2023</v>
          </cell>
          <cell r="F87">
            <v>12.2</v>
          </cell>
        </row>
        <row r="88">
          <cell r="D88">
            <v>2023</v>
          </cell>
          <cell r="F88">
            <v>14.67</v>
          </cell>
        </row>
        <row r="89">
          <cell r="D89">
            <v>2023</v>
          </cell>
          <cell r="F89">
            <v>36.6</v>
          </cell>
        </row>
        <row r="90">
          <cell r="D90">
            <v>2023</v>
          </cell>
          <cell r="F90">
            <v>50</v>
          </cell>
        </row>
        <row r="91">
          <cell r="D91">
            <v>2023</v>
          </cell>
          <cell r="F91">
            <v>10</v>
          </cell>
        </row>
        <row r="92">
          <cell r="D92">
            <v>2023</v>
          </cell>
          <cell r="F92">
            <v>769.5</v>
          </cell>
        </row>
        <row r="93">
          <cell r="D93">
            <v>2023</v>
          </cell>
          <cell r="F93">
            <v>46.7</v>
          </cell>
        </row>
        <row r="94">
          <cell r="D94">
            <v>2023</v>
          </cell>
          <cell r="F94">
            <v>8.8000000000000007</v>
          </cell>
        </row>
        <row r="95">
          <cell r="D95">
            <v>2023</v>
          </cell>
          <cell r="F95">
            <v>8.8000000000000007</v>
          </cell>
        </row>
        <row r="96">
          <cell r="D96">
            <v>2023</v>
          </cell>
          <cell r="F96">
            <v>8.8000000000000007</v>
          </cell>
        </row>
        <row r="97">
          <cell r="D97">
            <v>2023</v>
          </cell>
          <cell r="F97">
            <v>8.8000000000000007</v>
          </cell>
        </row>
        <row r="98">
          <cell r="D98">
            <v>2023</v>
          </cell>
          <cell r="F98">
            <v>8.8000000000000007</v>
          </cell>
        </row>
        <row r="99">
          <cell r="D99">
            <v>2023</v>
          </cell>
          <cell r="F99">
            <v>8.8000000000000007</v>
          </cell>
        </row>
        <row r="100">
          <cell r="D100">
            <v>2023</v>
          </cell>
          <cell r="F100">
            <v>1.5</v>
          </cell>
        </row>
        <row r="101">
          <cell r="D101">
            <v>2023</v>
          </cell>
          <cell r="F101">
            <v>1.5</v>
          </cell>
        </row>
        <row r="102">
          <cell r="D102">
            <v>2023</v>
          </cell>
          <cell r="F102">
            <v>1.5</v>
          </cell>
        </row>
        <row r="103">
          <cell r="D103">
            <v>2023</v>
          </cell>
          <cell r="F103">
            <v>1.5</v>
          </cell>
        </row>
        <row r="104">
          <cell r="D104">
            <v>2023</v>
          </cell>
          <cell r="F104">
            <v>1.5</v>
          </cell>
        </row>
        <row r="105">
          <cell r="D105">
            <v>2023</v>
          </cell>
          <cell r="F105">
            <v>1.5</v>
          </cell>
        </row>
        <row r="106">
          <cell r="D106">
            <v>2023</v>
          </cell>
          <cell r="F106">
            <v>15.9</v>
          </cell>
        </row>
        <row r="107">
          <cell r="D107">
            <v>2023</v>
          </cell>
          <cell r="F107">
            <v>41.5</v>
          </cell>
        </row>
        <row r="108">
          <cell r="D108">
            <v>2023</v>
          </cell>
          <cell r="F108">
            <v>17.399999999999999</v>
          </cell>
        </row>
        <row r="109">
          <cell r="D109">
            <v>2023</v>
          </cell>
          <cell r="F109">
            <v>0.6</v>
          </cell>
        </row>
        <row r="110">
          <cell r="D110">
            <v>2023</v>
          </cell>
          <cell r="F110">
            <v>79.099999999999994</v>
          </cell>
        </row>
        <row r="111">
          <cell r="D111">
            <v>2023</v>
          </cell>
          <cell r="F111">
            <v>39.6</v>
          </cell>
        </row>
        <row r="112">
          <cell r="D112">
            <v>2023</v>
          </cell>
          <cell r="F112">
            <v>3.7</v>
          </cell>
        </row>
        <row r="113">
          <cell r="D113">
            <v>2023</v>
          </cell>
          <cell r="F113">
            <v>43.8</v>
          </cell>
        </row>
        <row r="114">
          <cell r="D114">
            <v>2023</v>
          </cell>
          <cell r="F114">
            <v>3.7</v>
          </cell>
        </row>
        <row r="115">
          <cell r="D115">
            <v>2023</v>
          </cell>
          <cell r="F115">
            <v>3</v>
          </cell>
        </row>
        <row r="116">
          <cell r="D116">
            <v>2023</v>
          </cell>
          <cell r="F116">
            <v>3</v>
          </cell>
        </row>
        <row r="117">
          <cell r="D117">
            <v>2023</v>
          </cell>
          <cell r="F117">
            <v>3</v>
          </cell>
        </row>
        <row r="118">
          <cell r="D118">
            <v>2023</v>
          </cell>
          <cell r="F118">
            <v>3</v>
          </cell>
        </row>
        <row r="119">
          <cell r="D119">
            <v>2023</v>
          </cell>
          <cell r="F119">
            <v>3</v>
          </cell>
        </row>
        <row r="120">
          <cell r="D120">
            <v>2023</v>
          </cell>
          <cell r="F120">
            <v>34</v>
          </cell>
        </row>
        <row r="121">
          <cell r="D121">
            <v>2023</v>
          </cell>
          <cell r="F121">
            <v>42.5</v>
          </cell>
        </row>
        <row r="122">
          <cell r="D122">
            <v>2023</v>
          </cell>
          <cell r="F122">
            <v>10</v>
          </cell>
        </row>
        <row r="123">
          <cell r="D123">
            <v>2023</v>
          </cell>
          <cell r="F123">
            <v>10.8</v>
          </cell>
        </row>
        <row r="124">
          <cell r="D124">
            <v>2023</v>
          </cell>
          <cell r="F124">
            <v>234.5</v>
          </cell>
        </row>
        <row r="125">
          <cell r="D125">
            <v>2023</v>
          </cell>
          <cell r="F125">
            <v>22</v>
          </cell>
        </row>
        <row r="126">
          <cell r="D126">
            <v>2023</v>
          </cell>
          <cell r="F126">
            <v>3.2</v>
          </cell>
        </row>
        <row r="127">
          <cell r="D127">
            <v>2024</v>
          </cell>
          <cell r="F127">
            <v>11</v>
          </cell>
        </row>
        <row r="128">
          <cell r="D128">
            <v>2024</v>
          </cell>
          <cell r="F128">
            <v>70.2</v>
          </cell>
        </row>
        <row r="129">
          <cell r="D129">
            <v>2024</v>
          </cell>
          <cell r="F129">
            <v>39.6</v>
          </cell>
        </row>
        <row r="130">
          <cell r="D130">
            <v>2024</v>
          </cell>
          <cell r="F130">
            <v>61.2</v>
          </cell>
        </row>
        <row r="131">
          <cell r="D131">
            <v>2024</v>
          </cell>
          <cell r="F131">
            <v>568.29999999999995</v>
          </cell>
        </row>
        <row r="132">
          <cell r="D132">
            <v>2024</v>
          </cell>
          <cell r="F132">
            <v>11.4</v>
          </cell>
        </row>
        <row r="133">
          <cell r="D133">
            <v>2024</v>
          </cell>
          <cell r="F133">
            <v>73.599999999999994</v>
          </cell>
        </row>
        <row r="134">
          <cell r="D134">
            <v>2024</v>
          </cell>
          <cell r="F134">
            <v>32.4</v>
          </cell>
        </row>
        <row r="135">
          <cell r="D135">
            <v>2024</v>
          </cell>
          <cell r="F135">
            <v>103.5</v>
          </cell>
        </row>
        <row r="136">
          <cell r="D136">
            <v>2024</v>
          </cell>
        </row>
        <row r="137">
          <cell r="D137">
            <v>2024</v>
          </cell>
        </row>
        <row r="138">
          <cell r="D138">
            <v>2024</v>
          </cell>
          <cell r="F138">
            <v>203.6</v>
          </cell>
        </row>
        <row r="139">
          <cell r="D139">
            <v>2024</v>
          </cell>
          <cell r="F139">
            <v>180.7</v>
          </cell>
        </row>
        <row r="140">
          <cell r="D140">
            <v>2024</v>
          </cell>
          <cell r="F140">
            <v>1906.7</v>
          </cell>
        </row>
        <row r="141">
          <cell r="D141">
            <v>2024</v>
          </cell>
          <cell r="F141">
            <v>413</v>
          </cell>
        </row>
        <row r="142">
          <cell r="D142">
            <v>2024</v>
          </cell>
          <cell r="F142">
            <v>658.4</v>
          </cell>
        </row>
        <row r="143">
          <cell r="D143">
            <v>2024</v>
          </cell>
          <cell r="F143">
            <v>57.9</v>
          </cell>
        </row>
        <row r="144">
          <cell r="D144">
            <v>2024</v>
          </cell>
          <cell r="F144">
            <v>406.8</v>
          </cell>
        </row>
        <row r="145">
          <cell r="D145">
            <v>2024</v>
          </cell>
          <cell r="F145">
            <v>72.7</v>
          </cell>
        </row>
        <row r="146">
          <cell r="D146">
            <v>2024</v>
          </cell>
          <cell r="F146">
            <v>11.5</v>
          </cell>
        </row>
        <row r="147">
          <cell r="D147">
            <v>2024</v>
          </cell>
          <cell r="F147">
            <v>1.1499999999999999</v>
          </cell>
        </row>
        <row r="148">
          <cell r="D148">
            <v>2024</v>
          </cell>
          <cell r="F148">
            <v>14.03</v>
          </cell>
        </row>
        <row r="149">
          <cell r="D149">
            <v>2024</v>
          </cell>
          <cell r="F149">
            <v>113.15</v>
          </cell>
        </row>
        <row r="150">
          <cell r="D150">
            <v>2024</v>
          </cell>
          <cell r="F150">
            <v>36.700000000000003</v>
          </cell>
        </row>
        <row r="151">
          <cell r="D151">
            <v>2024</v>
          </cell>
          <cell r="F151">
            <v>745.2</v>
          </cell>
        </row>
        <row r="152">
          <cell r="D152">
            <v>2024</v>
          </cell>
          <cell r="F152">
            <v>31.1</v>
          </cell>
        </row>
        <row r="153">
          <cell r="D153">
            <v>2024</v>
          </cell>
          <cell r="F153">
            <v>5.8</v>
          </cell>
        </row>
        <row r="154">
          <cell r="D154">
            <v>2024</v>
          </cell>
          <cell r="F154">
            <v>8.1999999999999993</v>
          </cell>
        </row>
        <row r="155">
          <cell r="D155">
            <v>2024</v>
          </cell>
          <cell r="F155">
            <v>1.53</v>
          </cell>
        </row>
        <row r="156">
          <cell r="D156">
            <v>2024</v>
          </cell>
          <cell r="F156">
            <v>15.9</v>
          </cell>
        </row>
        <row r="157">
          <cell r="D157">
            <v>2024</v>
          </cell>
          <cell r="F157">
            <v>28.8</v>
          </cell>
        </row>
        <row r="158">
          <cell r="D158">
            <v>2024</v>
          </cell>
          <cell r="F158">
            <v>17.399999999999999</v>
          </cell>
        </row>
        <row r="159">
          <cell r="D159">
            <v>2024</v>
          </cell>
          <cell r="F159">
            <v>39.6</v>
          </cell>
        </row>
        <row r="160">
          <cell r="D160">
            <v>2024</v>
          </cell>
          <cell r="F160">
            <v>74</v>
          </cell>
        </row>
        <row r="161">
          <cell r="D161">
            <v>2024</v>
          </cell>
          <cell r="F161">
            <v>3.7</v>
          </cell>
        </row>
        <row r="162">
          <cell r="D162">
            <v>2024</v>
          </cell>
          <cell r="F162">
            <v>43.8</v>
          </cell>
        </row>
        <row r="163">
          <cell r="D163">
            <v>2024</v>
          </cell>
          <cell r="F163">
            <v>3.7</v>
          </cell>
        </row>
        <row r="164">
          <cell r="D164">
            <v>2024</v>
          </cell>
          <cell r="F164">
            <v>3.75</v>
          </cell>
        </row>
        <row r="165">
          <cell r="D165">
            <v>2024</v>
          </cell>
          <cell r="F165">
            <v>3.75</v>
          </cell>
        </row>
        <row r="166">
          <cell r="D166">
            <v>2024</v>
          </cell>
          <cell r="F166">
            <v>3.75</v>
          </cell>
        </row>
        <row r="167">
          <cell r="D167">
            <v>2024</v>
          </cell>
          <cell r="F167">
            <v>3.75</v>
          </cell>
        </row>
        <row r="168">
          <cell r="D168">
            <v>2024</v>
          </cell>
          <cell r="F168">
            <v>33.4</v>
          </cell>
        </row>
        <row r="169">
          <cell r="D169">
            <v>2024</v>
          </cell>
          <cell r="F169">
            <v>42.6</v>
          </cell>
        </row>
        <row r="170">
          <cell r="D170">
            <v>2024</v>
          </cell>
          <cell r="F170">
            <v>6.8</v>
          </cell>
        </row>
        <row r="171">
          <cell r="D171">
            <v>2024</v>
          </cell>
          <cell r="F171">
            <v>6.2</v>
          </cell>
        </row>
        <row r="172">
          <cell r="D172">
            <v>2024</v>
          </cell>
          <cell r="F172">
            <v>223.2</v>
          </cell>
        </row>
        <row r="173">
          <cell r="D173">
            <v>2024</v>
          </cell>
          <cell r="F173">
            <v>3.2</v>
          </cell>
        </row>
        <row r="174">
          <cell r="D174">
            <v>2024</v>
          </cell>
          <cell r="F174">
            <v>26.6</v>
          </cell>
        </row>
        <row r="175">
          <cell r="D175">
            <v>2024</v>
          </cell>
          <cell r="F175">
            <v>80.5</v>
          </cell>
        </row>
        <row r="176">
          <cell r="D176">
            <v>2024</v>
          </cell>
        </row>
        <row r="177">
          <cell r="D177">
            <v>2024</v>
          </cell>
          <cell r="F177">
            <v>8.3000000000000007</v>
          </cell>
        </row>
        <row r="178">
          <cell r="D178">
            <v>2024</v>
          </cell>
          <cell r="F178">
            <v>8.3000000000000007</v>
          </cell>
        </row>
        <row r="179">
          <cell r="D179">
            <v>2024</v>
          </cell>
          <cell r="F179">
            <v>8.3000000000000007</v>
          </cell>
        </row>
        <row r="180">
          <cell r="D180">
            <v>2024</v>
          </cell>
          <cell r="F180">
            <v>8.3000000000000007</v>
          </cell>
        </row>
        <row r="181">
          <cell r="D181">
            <v>2024</v>
          </cell>
          <cell r="F181">
            <v>8.3000000000000007</v>
          </cell>
        </row>
        <row r="182">
          <cell r="D182">
            <v>2024</v>
          </cell>
          <cell r="F182">
            <v>1.534</v>
          </cell>
        </row>
        <row r="183">
          <cell r="D183">
            <v>2024</v>
          </cell>
          <cell r="F183">
            <v>1.534</v>
          </cell>
        </row>
        <row r="184">
          <cell r="D184">
            <v>2024</v>
          </cell>
          <cell r="F184">
            <v>1.534</v>
          </cell>
        </row>
        <row r="185">
          <cell r="D185">
            <v>2024</v>
          </cell>
          <cell r="F185">
            <v>1.534</v>
          </cell>
        </row>
        <row r="186">
          <cell r="D186">
            <v>2024</v>
          </cell>
          <cell r="F186">
            <v>1.534</v>
          </cell>
        </row>
        <row r="187">
          <cell r="D187">
            <v>2025</v>
          </cell>
          <cell r="F187">
            <v>11</v>
          </cell>
        </row>
        <row r="188">
          <cell r="D188">
            <v>2025</v>
          </cell>
          <cell r="F188">
            <v>59.8</v>
          </cell>
        </row>
        <row r="189">
          <cell r="D189">
            <v>2025</v>
          </cell>
          <cell r="F189">
            <v>18.8</v>
          </cell>
        </row>
        <row r="190">
          <cell r="D190">
            <v>2025</v>
          </cell>
          <cell r="F190">
            <v>61.2</v>
          </cell>
        </row>
        <row r="191">
          <cell r="D191">
            <v>2025</v>
          </cell>
          <cell r="F191">
            <v>568.29999999999995</v>
          </cell>
        </row>
        <row r="192">
          <cell r="D192">
            <v>2025</v>
          </cell>
          <cell r="F192">
            <v>11.4</v>
          </cell>
        </row>
        <row r="193">
          <cell r="D193">
            <v>2025</v>
          </cell>
          <cell r="F193">
            <v>73.599999999999994</v>
          </cell>
        </row>
        <row r="194">
          <cell r="D194">
            <v>2025</v>
          </cell>
          <cell r="F194">
            <v>19.899999999999999</v>
          </cell>
        </row>
        <row r="195">
          <cell r="D195">
            <v>2025</v>
          </cell>
          <cell r="F195">
            <v>103.5</v>
          </cell>
        </row>
        <row r="196">
          <cell r="D196">
            <v>2025</v>
          </cell>
        </row>
        <row r="197">
          <cell r="D197">
            <v>2025</v>
          </cell>
        </row>
        <row r="198">
          <cell r="D198">
            <v>2025</v>
          </cell>
          <cell r="F198">
            <v>203.5</v>
          </cell>
        </row>
        <row r="199">
          <cell r="D199">
            <v>2025</v>
          </cell>
          <cell r="F199">
            <v>180.7</v>
          </cell>
        </row>
        <row r="200">
          <cell r="D200">
            <v>2025</v>
          </cell>
          <cell r="F200">
            <v>1900.3</v>
          </cell>
        </row>
        <row r="201">
          <cell r="D201">
            <v>2025</v>
          </cell>
          <cell r="F201">
            <v>412.2</v>
          </cell>
        </row>
        <row r="202">
          <cell r="D202">
            <v>2025</v>
          </cell>
          <cell r="F202">
            <v>630.1</v>
          </cell>
        </row>
        <row r="203">
          <cell r="D203">
            <v>2025</v>
          </cell>
          <cell r="F203">
            <v>57.9</v>
          </cell>
        </row>
        <row r="204">
          <cell r="D204">
            <v>2025</v>
          </cell>
          <cell r="F204">
            <v>406.1</v>
          </cell>
        </row>
        <row r="205">
          <cell r="D205">
            <v>2025</v>
          </cell>
          <cell r="F205">
            <v>72.721000000000004</v>
          </cell>
        </row>
        <row r="206">
          <cell r="D206">
            <v>2025</v>
          </cell>
          <cell r="F206">
            <v>11.5</v>
          </cell>
        </row>
        <row r="207">
          <cell r="D207">
            <v>2025</v>
          </cell>
          <cell r="F207">
            <v>1.2</v>
          </cell>
        </row>
        <row r="208">
          <cell r="D208">
            <v>2025</v>
          </cell>
          <cell r="F208">
            <v>8.6</v>
          </cell>
        </row>
        <row r="209">
          <cell r="D209">
            <v>2025</v>
          </cell>
          <cell r="F209">
            <v>106.4</v>
          </cell>
        </row>
        <row r="210">
          <cell r="D210">
            <v>2025</v>
          </cell>
          <cell r="F210">
            <v>36.700000000000003</v>
          </cell>
        </row>
        <row r="211">
          <cell r="D211">
            <v>2025</v>
          </cell>
          <cell r="F211">
            <v>733.3</v>
          </cell>
        </row>
        <row r="212">
          <cell r="D212">
            <v>2025</v>
          </cell>
          <cell r="F212">
            <v>31.1</v>
          </cell>
        </row>
        <row r="213">
          <cell r="D213">
            <v>2025</v>
          </cell>
          <cell r="F213">
            <v>5.9</v>
          </cell>
        </row>
        <row r="214">
          <cell r="D214">
            <v>2025</v>
          </cell>
          <cell r="F214">
            <v>7</v>
          </cell>
        </row>
        <row r="215">
          <cell r="D215">
            <v>2025</v>
          </cell>
          <cell r="F215">
            <v>7</v>
          </cell>
        </row>
        <row r="216">
          <cell r="D216">
            <v>2025</v>
          </cell>
          <cell r="F216">
            <v>7</v>
          </cell>
        </row>
        <row r="217">
          <cell r="D217">
            <v>2025</v>
          </cell>
          <cell r="F217">
            <v>7</v>
          </cell>
        </row>
        <row r="218">
          <cell r="D218">
            <v>2025</v>
          </cell>
          <cell r="F218">
            <v>7</v>
          </cell>
        </row>
        <row r="219">
          <cell r="D219">
            <v>2025</v>
          </cell>
          <cell r="F219">
            <v>7</v>
          </cell>
        </row>
        <row r="220">
          <cell r="D220">
            <v>2025</v>
          </cell>
          <cell r="F220">
            <v>1.534</v>
          </cell>
        </row>
        <row r="221">
          <cell r="D221">
            <v>2025</v>
          </cell>
          <cell r="F221">
            <v>1.534</v>
          </cell>
        </row>
        <row r="222">
          <cell r="D222">
            <v>2025</v>
          </cell>
          <cell r="F222">
            <v>1.534</v>
          </cell>
        </row>
        <row r="223">
          <cell r="D223">
            <v>2025</v>
          </cell>
          <cell r="F223">
            <v>1.534</v>
          </cell>
        </row>
        <row r="224">
          <cell r="D224">
            <v>2025</v>
          </cell>
          <cell r="F224">
            <v>1.534</v>
          </cell>
        </row>
        <row r="225">
          <cell r="D225">
            <v>2025</v>
          </cell>
          <cell r="F225">
            <v>1.534</v>
          </cell>
        </row>
        <row r="226">
          <cell r="D226">
            <v>2025</v>
          </cell>
          <cell r="F226">
            <v>15.9</v>
          </cell>
        </row>
        <row r="227">
          <cell r="D227">
            <v>2025</v>
          </cell>
          <cell r="F227">
            <v>28.8</v>
          </cell>
        </row>
        <row r="228">
          <cell r="D228">
            <v>2025</v>
          </cell>
          <cell r="F228">
            <v>17.399999999999999</v>
          </cell>
        </row>
        <row r="229">
          <cell r="D229">
            <v>2025</v>
          </cell>
          <cell r="F229">
            <v>39.6</v>
          </cell>
        </row>
        <row r="230">
          <cell r="D230">
            <v>2025</v>
          </cell>
          <cell r="F230">
            <v>74</v>
          </cell>
        </row>
        <row r="231">
          <cell r="D231">
            <v>2025</v>
          </cell>
          <cell r="F231">
            <v>3.7</v>
          </cell>
        </row>
        <row r="232">
          <cell r="D232">
            <v>2025</v>
          </cell>
          <cell r="F232">
            <v>43.8</v>
          </cell>
        </row>
        <row r="233">
          <cell r="D233">
            <v>2025</v>
          </cell>
          <cell r="F233">
            <v>3.7</v>
          </cell>
        </row>
        <row r="234">
          <cell r="D234">
            <v>2025</v>
          </cell>
          <cell r="F234">
            <v>2.5750000000000002</v>
          </cell>
        </row>
        <row r="235">
          <cell r="D235">
            <v>2025</v>
          </cell>
          <cell r="F235">
            <v>2.5750000000000002</v>
          </cell>
        </row>
        <row r="236">
          <cell r="D236">
            <v>2025</v>
          </cell>
          <cell r="F236">
            <v>2.5750000000000002</v>
          </cell>
        </row>
        <row r="237">
          <cell r="D237">
            <v>2025</v>
          </cell>
          <cell r="F237">
            <v>2.5750000000000002</v>
          </cell>
        </row>
        <row r="238">
          <cell r="D238">
            <v>2025</v>
          </cell>
          <cell r="F238">
            <v>32</v>
          </cell>
        </row>
        <row r="239">
          <cell r="D239">
            <v>2025</v>
          </cell>
          <cell r="F239">
            <v>42.5</v>
          </cell>
        </row>
        <row r="240">
          <cell r="D240">
            <v>2025</v>
          </cell>
          <cell r="F240">
            <v>6.7</v>
          </cell>
        </row>
        <row r="241">
          <cell r="D241">
            <v>2025</v>
          </cell>
          <cell r="F241">
            <v>1.1000000000000001</v>
          </cell>
        </row>
        <row r="242">
          <cell r="D242">
            <v>2025</v>
          </cell>
          <cell r="F242">
            <v>129.9</v>
          </cell>
        </row>
        <row r="243">
          <cell r="D243">
            <v>2025</v>
          </cell>
          <cell r="F243">
            <v>3.2410000000000001</v>
          </cell>
        </row>
        <row r="244">
          <cell r="D244">
            <v>2025</v>
          </cell>
          <cell r="F244">
            <v>26.6</v>
          </cell>
        </row>
        <row r="245">
          <cell r="D245">
            <v>2025</v>
          </cell>
          <cell r="F245">
            <v>44.8</v>
          </cell>
        </row>
        <row r="246">
          <cell r="D246">
            <v>2025</v>
          </cell>
          <cell r="F246">
            <v>0</v>
          </cell>
        </row>
        <row r="247">
          <cell r="D247">
            <v>2026</v>
          </cell>
          <cell r="F247">
            <v>8.25</v>
          </cell>
        </row>
        <row r="248">
          <cell r="D248">
            <v>2026</v>
          </cell>
          <cell r="F248">
            <v>59.8</v>
          </cell>
        </row>
        <row r="249">
          <cell r="D249">
            <v>2026</v>
          </cell>
          <cell r="F249">
            <v>8.9</v>
          </cell>
        </row>
        <row r="250">
          <cell r="D250">
            <v>2026</v>
          </cell>
          <cell r="F250">
            <v>61.2</v>
          </cell>
        </row>
        <row r="251">
          <cell r="D251">
            <v>2026</v>
          </cell>
          <cell r="F251">
            <v>495.7</v>
          </cell>
        </row>
        <row r="252">
          <cell r="D252">
            <v>2026</v>
          </cell>
          <cell r="F252">
            <v>11.4</v>
          </cell>
        </row>
        <row r="253">
          <cell r="D253">
            <v>2026</v>
          </cell>
          <cell r="F253">
            <v>12.3</v>
          </cell>
        </row>
        <row r="254">
          <cell r="D254">
            <v>2026</v>
          </cell>
          <cell r="F254">
            <v>19.899999999999999</v>
          </cell>
        </row>
        <row r="255">
          <cell r="D255">
            <v>2026</v>
          </cell>
          <cell r="F255">
            <v>103.5</v>
          </cell>
        </row>
        <row r="256">
          <cell r="D256">
            <v>2026</v>
          </cell>
        </row>
        <row r="257">
          <cell r="D257">
            <v>2026</v>
          </cell>
        </row>
        <row r="258">
          <cell r="D258">
            <v>2026</v>
          </cell>
          <cell r="F258">
            <v>203.5</v>
          </cell>
        </row>
        <row r="259">
          <cell r="D259">
            <v>2026</v>
          </cell>
          <cell r="F259">
            <v>180.7</v>
          </cell>
        </row>
        <row r="260">
          <cell r="D260">
            <v>2026</v>
          </cell>
          <cell r="F260">
            <v>1787.1</v>
          </cell>
        </row>
        <row r="261">
          <cell r="D261">
            <v>2026</v>
          </cell>
          <cell r="F261">
            <v>313.39999999999998</v>
          </cell>
        </row>
        <row r="262">
          <cell r="D262">
            <v>2026</v>
          </cell>
          <cell r="F262">
            <v>552.29999999999995</v>
          </cell>
        </row>
        <row r="263">
          <cell r="D263">
            <v>2026</v>
          </cell>
          <cell r="F263">
            <v>57.9</v>
          </cell>
        </row>
        <row r="264">
          <cell r="D264">
            <v>2026</v>
          </cell>
          <cell r="F264">
            <v>406.1</v>
          </cell>
        </row>
        <row r="265">
          <cell r="D265">
            <v>2026</v>
          </cell>
          <cell r="F265">
            <v>72.7</v>
          </cell>
        </row>
        <row r="266">
          <cell r="D266">
            <v>2026</v>
          </cell>
          <cell r="F266">
            <v>11.5</v>
          </cell>
        </row>
        <row r="267">
          <cell r="D267">
            <v>2026</v>
          </cell>
          <cell r="F267">
            <v>1.2</v>
          </cell>
        </row>
        <row r="268">
          <cell r="D268">
            <v>2026</v>
          </cell>
          <cell r="F268">
            <v>8.6</v>
          </cell>
        </row>
        <row r="269">
          <cell r="D269">
            <v>2026</v>
          </cell>
          <cell r="F269">
            <v>88.9</v>
          </cell>
        </row>
        <row r="270">
          <cell r="D270">
            <v>2026</v>
          </cell>
          <cell r="F270">
            <v>36.700000000000003</v>
          </cell>
        </row>
        <row r="271">
          <cell r="D271">
            <v>2026</v>
          </cell>
          <cell r="F271">
            <v>627.20000000000005</v>
          </cell>
        </row>
        <row r="272">
          <cell r="D272">
            <v>2026</v>
          </cell>
          <cell r="F272">
            <v>31.1</v>
          </cell>
        </row>
        <row r="273">
          <cell r="D273">
            <v>2026</v>
          </cell>
          <cell r="F273">
            <v>5.8</v>
          </cell>
        </row>
        <row r="274">
          <cell r="D274">
            <v>2026</v>
          </cell>
          <cell r="F274">
            <v>3.25</v>
          </cell>
        </row>
        <row r="275">
          <cell r="D275">
            <v>2026</v>
          </cell>
          <cell r="F275">
            <v>3.25</v>
          </cell>
        </row>
        <row r="276">
          <cell r="D276">
            <v>2026</v>
          </cell>
          <cell r="F276">
            <v>3.25</v>
          </cell>
        </row>
        <row r="277">
          <cell r="D277">
            <v>2026</v>
          </cell>
          <cell r="F277">
            <v>3.25</v>
          </cell>
        </row>
        <row r="278">
          <cell r="D278">
            <v>2026</v>
          </cell>
          <cell r="F278">
            <v>3.25</v>
          </cell>
        </row>
        <row r="279">
          <cell r="D279">
            <v>2026</v>
          </cell>
          <cell r="F279">
            <v>3.25</v>
          </cell>
        </row>
        <row r="280">
          <cell r="D280">
            <v>2026</v>
          </cell>
          <cell r="F280">
            <v>1.534</v>
          </cell>
        </row>
        <row r="281">
          <cell r="D281">
            <v>2026</v>
          </cell>
          <cell r="F281">
            <v>1.534</v>
          </cell>
        </row>
        <row r="282">
          <cell r="D282">
            <v>2026</v>
          </cell>
          <cell r="F282">
            <v>1.534</v>
          </cell>
        </row>
        <row r="283">
          <cell r="D283">
            <v>2026</v>
          </cell>
          <cell r="F283">
            <v>1.534</v>
          </cell>
        </row>
        <row r="284">
          <cell r="D284">
            <v>2026</v>
          </cell>
          <cell r="F284">
            <v>1.534</v>
          </cell>
        </row>
        <row r="285">
          <cell r="D285">
            <v>2026</v>
          </cell>
          <cell r="F285">
            <v>1.534</v>
          </cell>
        </row>
        <row r="286">
          <cell r="D286">
            <v>2026</v>
          </cell>
          <cell r="F286">
            <v>15.9</v>
          </cell>
        </row>
        <row r="287">
          <cell r="D287">
            <v>2026</v>
          </cell>
          <cell r="F287">
            <v>28.9</v>
          </cell>
        </row>
        <row r="288">
          <cell r="D288">
            <v>2026</v>
          </cell>
          <cell r="F288">
            <v>17.399999999999999</v>
          </cell>
        </row>
        <row r="289">
          <cell r="D289">
            <v>2026</v>
          </cell>
          <cell r="F289">
            <v>39.6</v>
          </cell>
        </row>
        <row r="290">
          <cell r="D290">
            <v>2026</v>
          </cell>
          <cell r="F290">
            <v>74</v>
          </cell>
        </row>
        <row r="291">
          <cell r="D291">
            <v>2026</v>
          </cell>
          <cell r="F291">
            <v>3.7</v>
          </cell>
        </row>
        <row r="292">
          <cell r="D292">
            <v>2026</v>
          </cell>
          <cell r="F292">
            <v>43.8</v>
          </cell>
        </row>
        <row r="293">
          <cell r="D293">
            <v>2026</v>
          </cell>
          <cell r="F293">
            <v>3.7</v>
          </cell>
        </row>
        <row r="294">
          <cell r="D294">
            <v>2026</v>
          </cell>
          <cell r="F294">
            <v>2.3967499999999999</v>
          </cell>
        </row>
        <row r="295">
          <cell r="D295">
            <v>2026</v>
          </cell>
          <cell r="F295">
            <v>2.3967499999999999</v>
          </cell>
        </row>
        <row r="296">
          <cell r="D296">
            <v>2026</v>
          </cell>
          <cell r="F296">
            <v>2.3967499999999999</v>
          </cell>
        </row>
        <row r="297">
          <cell r="D297">
            <v>2026</v>
          </cell>
          <cell r="F297">
            <v>2.3967499999999999</v>
          </cell>
        </row>
        <row r="298">
          <cell r="D298">
            <v>2026</v>
          </cell>
          <cell r="F298">
            <v>22.9</v>
          </cell>
        </row>
        <row r="299">
          <cell r="D299">
            <v>2026</v>
          </cell>
          <cell r="F299">
            <v>38.1</v>
          </cell>
        </row>
        <row r="300">
          <cell r="D300">
            <v>2026</v>
          </cell>
          <cell r="F300">
            <v>6.7</v>
          </cell>
        </row>
        <row r="301">
          <cell r="D301">
            <v>2026</v>
          </cell>
          <cell r="F301">
            <v>108.3</v>
          </cell>
        </row>
        <row r="302">
          <cell r="D302">
            <v>2026</v>
          </cell>
          <cell r="F302">
            <v>0.27</v>
          </cell>
        </row>
        <row r="303">
          <cell r="D303">
            <v>2026</v>
          </cell>
          <cell r="F303">
            <v>26.7</v>
          </cell>
        </row>
        <row r="304">
          <cell r="D304">
            <v>2026</v>
          </cell>
          <cell r="F304">
            <v>35.799999999999997</v>
          </cell>
        </row>
        <row r="305">
          <cell r="D305">
            <v>2026</v>
          </cell>
          <cell r="F305">
            <v>0</v>
          </cell>
        </row>
        <row r="306">
          <cell r="D306">
            <v>2027</v>
          </cell>
          <cell r="F306">
            <v>16.8</v>
          </cell>
        </row>
        <row r="307">
          <cell r="D307">
            <v>2027</v>
          </cell>
          <cell r="F307">
            <v>2.2999999999999998</v>
          </cell>
        </row>
        <row r="308">
          <cell r="D308">
            <v>2027</v>
          </cell>
          <cell r="F308">
            <v>61.2</v>
          </cell>
        </row>
        <row r="309">
          <cell r="D309">
            <v>2027</v>
          </cell>
          <cell r="F309">
            <v>484.5</v>
          </cell>
        </row>
        <row r="310">
          <cell r="D310">
            <v>2027</v>
          </cell>
          <cell r="F310">
            <v>11.4</v>
          </cell>
        </row>
        <row r="311">
          <cell r="D311">
            <v>2027</v>
          </cell>
          <cell r="F311">
            <v>19.899999999999999</v>
          </cell>
        </row>
        <row r="312">
          <cell r="D312">
            <v>2027</v>
          </cell>
          <cell r="F312">
            <v>103.5</v>
          </cell>
        </row>
        <row r="313">
          <cell r="D313">
            <v>2027</v>
          </cell>
        </row>
        <row r="314">
          <cell r="D314">
            <v>2027</v>
          </cell>
        </row>
        <row r="315">
          <cell r="D315">
            <v>2027</v>
          </cell>
          <cell r="F315">
            <v>203.5</v>
          </cell>
        </row>
        <row r="316">
          <cell r="D316">
            <v>2027</v>
          </cell>
          <cell r="F316">
            <v>180.7</v>
          </cell>
        </row>
        <row r="317">
          <cell r="D317">
            <v>2027</v>
          </cell>
          <cell r="F317">
            <v>1773.3</v>
          </cell>
        </row>
        <row r="318">
          <cell r="D318">
            <v>2027</v>
          </cell>
          <cell r="F318">
            <v>313.39999999999998</v>
          </cell>
        </row>
        <row r="319">
          <cell r="D319">
            <v>2027</v>
          </cell>
          <cell r="F319">
            <v>344</v>
          </cell>
        </row>
        <row r="320">
          <cell r="D320">
            <v>2027</v>
          </cell>
          <cell r="F320">
            <v>57.9</v>
          </cell>
        </row>
        <row r="321">
          <cell r="D321">
            <v>2027</v>
          </cell>
          <cell r="F321">
            <v>406.1</v>
          </cell>
        </row>
        <row r="322">
          <cell r="D322">
            <v>2027</v>
          </cell>
          <cell r="F322">
            <v>71.099999999999994</v>
          </cell>
        </row>
        <row r="323">
          <cell r="D323">
            <v>2027</v>
          </cell>
          <cell r="F323">
            <v>11.5</v>
          </cell>
        </row>
        <row r="324">
          <cell r="D324">
            <v>2027</v>
          </cell>
          <cell r="F324">
            <v>1.2</v>
          </cell>
        </row>
        <row r="325">
          <cell r="D325">
            <v>2027</v>
          </cell>
          <cell r="F325">
            <v>8.6</v>
          </cell>
        </row>
        <row r="326">
          <cell r="D326">
            <v>2027</v>
          </cell>
          <cell r="F326">
            <v>85.9</v>
          </cell>
        </row>
        <row r="327">
          <cell r="D327">
            <v>2027</v>
          </cell>
          <cell r="F327">
            <v>36.700000000000003</v>
          </cell>
        </row>
        <row r="328">
          <cell r="D328">
            <v>2027</v>
          </cell>
          <cell r="F328">
            <v>595.29999999999995</v>
          </cell>
        </row>
        <row r="329">
          <cell r="D329">
            <v>2027</v>
          </cell>
          <cell r="F329">
            <v>31.1</v>
          </cell>
        </row>
        <row r="330">
          <cell r="D330">
            <v>2027</v>
          </cell>
          <cell r="F330">
            <v>5.8</v>
          </cell>
        </row>
        <row r="331">
          <cell r="D331">
            <v>2027</v>
          </cell>
          <cell r="F331">
            <v>2</v>
          </cell>
        </row>
        <row r="332">
          <cell r="D332">
            <v>2027</v>
          </cell>
          <cell r="F332">
            <v>2</v>
          </cell>
        </row>
        <row r="333">
          <cell r="D333">
            <v>2027</v>
          </cell>
          <cell r="F333">
            <v>2</v>
          </cell>
        </row>
        <row r="334">
          <cell r="D334">
            <v>2027</v>
          </cell>
          <cell r="F334">
            <v>2</v>
          </cell>
        </row>
        <row r="335">
          <cell r="D335">
            <v>2027</v>
          </cell>
          <cell r="F335">
            <v>2</v>
          </cell>
        </row>
        <row r="336">
          <cell r="D336">
            <v>2027</v>
          </cell>
          <cell r="F336">
            <v>2</v>
          </cell>
        </row>
        <row r="337">
          <cell r="D337">
            <v>2027</v>
          </cell>
          <cell r="F337">
            <v>1.534</v>
          </cell>
        </row>
        <row r="338">
          <cell r="D338">
            <v>2027</v>
          </cell>
          <cell r="F338">
            <v>1.534</v>
          </cell>
        </row>
        <row r="339">
          <cell r="D339">
            <v>2027</v>
          </cell>
          <cell r="F339">
            <v>1.534</v>
          </cell>
        </row>
        <row r="340">
          <cell r="D340">
            <v>2027</v>
          </cell>
          <cell r="F340">
            <v>1.534</v>
          </cell>
        </row>
        <row r="341">
          <cell r="D341">
            <v>2027</v>
          </cell>
          <cell r="F341">
            <v>1.534</v>
          </cell>
        </row>
        <row r="342">
          <cell r="D342">
            <v>2027</v>
          </cell>
          <cell r="F342">
            <v>1.534</v>
          </cell>
        </row>
        <row r="343">
          <cell r="D343">
            <v>2027</v>
          </cell>
          <cell r="F343">
            <v>15.9</v>
          </cell>
        </row>
        <row r="344">
          <cell r="D344">
            <v>2027</v>
          </cell>
          <cell r="F344">
            <v>28.9</v>
          </cell>
        </row>
        <row r="345">
          <cell r="D345">
            <v>2027</v>
          </cell>
          <cell r="F345">
            <v>17.399999999999999</v>
          </cell>
        </row>
        <row r="346">
          <cell r="D346">
            <v>2027</v>
          </cell>
          <cell r="F346">
            <v>39.6</v>
          </cell>
        </row>
        <row r="347">
          <cell r="D347">
            <v>2027</v>
          </cell>
          <cell r="F347">
            <v>68.599999999999994</v>
          </cell>
        </row>
        <row r="348">
          <cell r="D348">
            <v>2027</v>
          </cell>
          <cell r="F348">
            <v>3.7</v>
          </cell>
        </row>
        <row r="349">
          <cell r="D349">
            <v>2027</v>
          </cell>
          <cell r="F349">
            <v>43.8</v>
          </cell>
        </row>
        <row r="350">
          <cell r="D350">
            <v>2027</v>
          </cell>
          <cell r="F350">
            <v>3.7</v>
          </cell>
        </row>
        <row r="351">
          <cell r="D351">
            <v>2027</v>
          </cell>
          <cell r="F351">
            <v>2.3967499999999999</v>
          </cell>
        </row>
        <row r="352">
          <cell r="D352">
            <v>2027</v>
          </cell>
          <cell r="F352">
            <v>2.3967499999999999</v>
          </cell>
        </row>
        <row r="353">
          <cell r="D353">
            <v>2027</v>
          </cell>
          <cell r="F353">
            <v>2.3967499999999999</v>
          </cell>
        </row>
        <row r="354">
          <cell r="D354">
            <v>2027</v>
          </cell>
          <cell r="F354">
            <v>2.3967499999999999</v>
          </cell>
        </row>
        <row r="355">
          <cell r="D355">
            <v>2027</v>
          </cell>
          <cell r="F355">
            <v>22.9</v>
          </cell>
        </row>
        <row r="356">
          <cell r="D356">
            <v>2027</v>
          </cell>
          <cell r="F356">
            <v>37.9</v>
          </cell>
        </row>
        <row r="357">
          <cell r="D357">
            <v>2027</v>
          </cell>
          <cell r="F357">
            <v>6.7</v>
          </cell>
        </row>
        <row r="358">
          <cell r="D358">
            <v>2027</v>
          </cell>
          <cell r="F358">
            <v>26.7</v>
          </cell>
        </row>
        <row r="359">
          <cell r="D359">
            <v>2027</v>
          </cell>
          <cell r="F359">
            <v>32.9</v>
          </cell>
        </row>
        <row r="360">
          <cell r="D360">
            <v>2027</v>
          </cell>
          <cell r="F360">
            <v>0</v>
          </cell>
        </row>
        <row r="361">
          <cell r="D361">
            <v>2028</v>
          </cell>
          <cell r="F361">
            <v>16.8</v>
          </cell>
        </row>
        <row r="362">
          <cell r="D362">
            <v>2028</v>
          </cell>
          <cell r="F362">
            <v>2</v>
          </cell>
        </row>
        <row r="363">
          <cell r="D363">
            <v>2028</v>
          </cell>
          <cell r="F363">
            <v>61.2</v>
          </cell>
        </row>
        <row r="364">
          <cell r="D364">
            <v>2028</v>
          </cell>
          <cell r="F364">
            <v>390.5</v>
          </cell>
        </row>
        <row r="365">
          <cell r="D365">
            <v>2028</v>
          </cell>
          <cell r="F365">
            <v>11.4</v>
          </cell>
        </row>
        <row r="366">
          <cell r="D366">
            <v>2028</v>
          </cell>
          <cell r="F366">
            <v>19.899999999999999</v>
          </cell>
        </row>
        <row r="367">
          <cell r="D367">
            <v>2028</v>
          </cell>
          <cell r="F367">
            <v>103.5</v>
          </cell>
        </row>
        <row r="368">
          <cell r="D368">
            <v>2028</v>
          </cell>
        </row>
        <row r="369">
          <cell r="D369">
            <v>2028</v>
          </cell>
        </row>
        <row r="370">
          <cell r="D370">
            <v>2028</v>
          </cell>
          <cell r="F370">
            <v>197.3</v>
          </cell>
        </row>
        <row r="371">
          <cell r="D371">
            <v>2028</v>
          </cell>
          <cell r="F371">
            <v>173.8</v>
          </cell>
        </row>
        <row r="372">
          <cell r="D372">
            <v>2028</v>
          </cell>
          <cell r="F372">
            <v>1773.3</v>
          </cell>
        </row>
        <row r="373">
          <cell r="D373">
            <v>2028</v>
          </cell>
          <cell r="F373">
            <v>313.39999999999998</v>
          </cell>
        </row>
        <row r="374">
          <cell r="D374">
            <v>2028</v>
          </cell>
          <cell r="F374">
            <v>330.9</v>
          </cell>
        </row>
        <row r="375">
          <cell r="D375">
            <v>2028</v>
          </cell>
          <cell r="F375">
            <v>57.9</v>
          </cell>
        </row>
        <row r="376">
          <cell r="D376">
            <v>2028</v>
          </cell>
          <cell r="F376">
            <v>257.3</v>
          </cell>
        </row>
        <row r="377">
          <cell r="D377">
            <v>2028</v>
          </cell>
          <cell r="F377">
            <v>66</v>
          </cell>
        </row>
        <row r="378">
          <cell r="D378">
            <v>2028</v>
          </cell>
          <cell r="F378">
            <v>11.5</v>
          </cell>
        </row>
        <row r="379">
          <cell r="D379">
            <v>2028</v>
          </cell>
          <cell r="F379">
            <v>1.2</v>
          </cell>
        </row>
        <row r="380">
          <cell r="D380">
            <v>2028</v>
          </cell>
          <cell r="F380">
            <v>8.6</v>
          </cell>
        </row>
        <row r="381">
          <cell r="D381">
            <v>2028</v>
          </cell>
          <cell r="F381">
            <v>85.6</v>
          </cell>
        </row>
        <row r="382">
          <cell r="D382">
            <v>2028</v>
          </cell>
          <cell r="F382">
            <v>36.700000000000003</v>
          </cell>
        </row>
        <row r="383">
          <cell r="D383">
            <v>2028</v>
          </cell>
          <cell r="F383">
            <v>593</v>
          </cell>
        </row>
        <row r="384">
          <cell r="D384">
            <v>2028</v>
          </cell>
          <cell r="F384">
            <v>31.1</v>
          </cell>
        </row>
        <row r="385">
          <cell r="D385">
            <v>2028</v>
          </cell>
          <cell r="F385">
            <v>5.8</v>
          </cell>
        </row>
        <row r="386">
          <cell r="D386">
            <v>2028</v>
          </cell>
          <cell r="F386">
            <v>2</v>
          </cell>
        </row>
        <row r="387">
          <cell r="D387">
            <v>2028</v>
          </cell>
          <cell r="F387">
            <v>2</v>
          </cell>
        </row>
        <row r="388">
          <cell r="D388">
            <v>2028</v>
          </cell>
          <cell r="F388">
            <v>2</v>
          </cell>
        </row>
        <row r="389">
          <cell r="D389">
            <v>2028</v>
          </cell>
          <cell r="F389">
            <v>2</v>
          </cell>
        </row>
        <row r="390">
          <cell r="D390">
            <v>2028</v>
          </cell>
          <cell r="F390">
            <v>2</v>
          </cell>
        </row>
        <row r="391">
          <cell r="D391">
            <v>2028</v>
          </cell>
          <cell r="F391">
            <v>2</v>
          </cell>
        </row>
        <row r="392">
          <cell r="D392">
            <v>2028</v>
          </cell>
          <cell r="F392">
            <v>15.9</v>
          </cell>
        </row>
        <row r="393">
          <cell r="D393">
            <v>2028</v>
          </cell>
          <cell r="F393">
            <v>28.5</v>
          </cell>
        </row>
        <row r="394">
          <cell r="D394">
            <v>2028</v>
          </cell>
          <cell r="F394">
            <v>6.3</v>
          </cell>
        </row>
        <row r="395">
          <cell r="D395">
            <v>2028</v>
          </cell>
          <cell r="F395">
            <v>39.6</v>
          </cell>
        </row>
        <row r="396">
          <cell r="D396">
            <v>2028</v>
          </cell>
          <cell r="F396">
            <v>12.8</v>
          </cell>
        </row>
        <row r="397">
          <cell r="D397">
            <v>2028</v>
          </cell>
          <cell r="F397">
            <v>3.1E-2</v>
          </cell>
        </row>
        <row r="398">
          <cell r="D398">
            <v>2028</v>
          </cell>
          <cell r="F398">
            <v>43.8</v>
          </cell>
        </row>
        <row r="399">
          <cell r="D399">
            <v>2028</v>
          </cell>
          <cell r="F399">
            <v>3.1E-2</v>
          </cell>
        </row>
        <row r="400">
          <cell r="D400">
            <v>2028</v>
          </cell>
          <cell r="F400">
            <v>2.3967499999999999</v>
          </cell>
        </row>
        <row r="401">
          <cell r="D401">
            <v>2028</v>
          </cell>
          <cell r="F401">
            <v>2.3967499999999999</v>
          </cell>
        </row>
        <row r="402">
          <cell r="D402">
            <v>2028</v>
          </cell>
          <cell r="F402">
            <v>2.3967499999999999</v>
          </cell>
        </row>
        <row r="403">
          <cell r="D403">
            <v>2028</v>
          </cell>
          <cell r="F403">
            <v>2.3967499999999999</v>
          </cell>
        </row>
        <row r="404">
          <cell r="D404">
            <v>2028</v>
          </cell>
          <cell r="F404">
            <v>19.899999999999999</v>
          </cell>
        </row>
        <row r="405">
          <cell r="D405">
            <v>2028</v>
          </cell>
          <cell r="F405">
            <v>37.9</v>
          </cell>
        </row>
        <row r="406">
          <cell r="D406">
            <v>2028</v>
          </cell>
          <cell r="F406">
            <v>5.3</v>
          </cell>
        </row>
        <row r="407">
          <cell r="D407">
            <v>2028</v>
          </cell>
          <cell r="F407">
            <v>26.7</v>
          </cell>
        </row>
        <row r="408">
          <cell r="D408">
            <v>2028</v>
          </cell>
          <cell r="F408">
            <v>32.9</v>
          </cell>
        </row>
        <row r="409">
          <cell r="D409">
            <v>2028</v>
          </cell>
          <cell r="F409">
            <v>0</v>
          </cell>
        </row>
      </sheetData>
      <sheetData sheetId="13">
        <row r="3">
          <cell r="E3">
            <v>2024</v>
          </cell>
          <cell r="N3">
            <v>1116.3333333333333</v>
          </cell>
        </row>
        <row r="4">
          <cell r="E4">
            <v>2024</v>
          </cell>
          <cell r="N4">
            <v>437.76666666666665</v>
          </cell>
        </row>
        <row r="5">
          <cell r="E5">
            <v>2024</v>
          </cell>
          <cell r="N5">
            <v>280</v>
          </cell>
        </row>
        <row r="6">
          <cell r="E6">
            <v>2024</v>
          </cell>
          <cell r="N6">
            <v>275</v>
          </cell>
        </row>
        <row r="7">
          <cell r="E7">
            <v>2024</v>
          </cell>
          <cell r="N7">
            <v>100</v>
          </cell>
        </row>
        <row r="8">
          <cell r="E8">
            <v>2024</v>
          </cell>
          <cell r="N8">
            <v>75.757575757575751</v>
          </cell>
        </row>
        <row r="9">
          <cell r="E9">
            <v>2024</v>
          </cell>
          <cell r="N9">
            <v>120</v>
          </cell>
        </row>
        <row r="10">
          <cell r="E10">
            <v>2024</v>
          </cell>
          <cell r="N10">
            <v>210</v>
          </cell>
        </row>
        <row r="11">
          <cell r="E11">
            <v>2024</v>
          </cell>
          <cell r="N11">
            <v>60.606060606060609</v>
          </cell>
        </row>
        <row r="12">
          <cell r="E12">
            <v>2024</v>
          </cell>
          <cell r="N12">
            <v>100</v>
          </cell>
        </row>
        <row r="13">
          <cell r="E13">
            <v>2024</v>
          </cell>
          <cell r="N13">
            <v>400</v>
          </cell>
        </row>
        <row r="14">
          <cell r="E14">
            <v>2024</v>
          </cell>
          <cell r="N14">
            <v>30.303030303030305</v>
          </cell>
        </row>
        <row r="15">
          <cell r="E15">
            <v>2024</v>
          </cell>
          <cell r="N15">
            <v>50</v>
          </cell>
        </row>
        <row r="16">
          <cell r="E16">
            <v>2024</v>
          </cell>
          <cell r="N16">
            <v>66.666666666666671</v>
          </cell>
        </row>
        <row r="17">
          <cell r="E17">
            <v>2024</v>
          </cell>
          <cell r="N17">
            <v>49.3</v>
          </cell>
        </row>
        <row r="18">
          <cell r="E18">
            <v>2024</v>
          </cell>
          <cell r="N18">
            <v>45</v>
          </cell>
        </row>
        <row r="19">
          <cell r="E19">
            <v>2024</v>
          </cell>
          <cell r="N19">
            <v>80</v>
          </cell>
        </row>
        <row r="20">
          <cell r="E20">
            <v>2024</v>
          </cell>
          <cell r="N20">
            <v>25</v>
          </cell>
        </row>
        <row r="21">
          <cell r="E21">
            <v>2024</v>
          </cell>
          <cell r="N21">
            <v>57.142857142857146</v>
          </cell>
        </row>
        <row r="22">
          <cell r="E22">
            <v>2024</v>
          </cell>
          <cell r="N22">
            <v>40</v>
          </cell>
        </row>
        <row r="23">
          <cell r="E23">
            <v>2024</v>
          </cell>
          <cell r="N23">
            <v>57.142857142857146</v>
          </cell>
        </row>
        <row r="24">
          <cell r="E24">
            <v>2024</v>
          </cell>
          <cell r="N24">
            <v>20</v>
          </cell>
        </row>
        <row r="25">
          <cell r="E25">
            <v>2024</v>
          </cell>
          <cell r="N25">
            <v>50</v>
          </cell>
        </row>
        <row r="26">
          <cell r="E26">
            <v>2024</v>
          </cell>
          <cell r="N26">
            <v>20</v>
          </cell>
        </row>
        <row r="27">
          <cell r="E27">
            <v>2024</v>
          </cell>
          <cell r="N27">
            <v>18.5</v>
          </cell>
        </row>
        <row r="28">
          <cell r="E28">
            <v>2024</v>
          </cell>
          <cell r="N28">
            <v>21.428571428571427</v>
          </cell>
        </row>
        <row r="29">
          <cell r="E29">
            <v>2024</v>
          </cell>
          <cell r="N29">
            <v>7.5</v>
          </cell>
        </row>
        <row r="30">
          <cell r="E30">
            <v>2024</v>
          </cell>
          <cell r="N30">
            <v>5</v>
          </cell>
        </row>
        <row r="31">
          <cell r="E31">
            <v>2024</v>
          </cell>
          <cell r="N31">
            <v>5</v>
          </cell>
        </row>
        <row r="32">
          <cell r="E32">
            <v>2024</v>
          </cell>
          <cell r="N32">
            <v>3.75</v>
          </cell>
        </row>
        <row r="33">
          <cell r="E33">
            <v>2024</v>
          </cell>
          <cell r="N33">
            <v>9.6666666666666661</v>
          </cell>
        </row>
        <row r="34">
          <cell r="E34">
            <v>2025</v>
          </cell>
          <cell r="N34">
            <v>275</v>
          </cell>
        </row>
        <row r="35">
          <cell r="E35">
            <v>2025</v>
          </cell>
          <cell r="N35">
            <v>12</v>
          </cell>
        </row>
        <row r="36">
          <cell r="E36">
            <v>2025</v>
          </cell>
          <cell r="N36">
            <v>533.33333333333337</v>
          </cell>
        </row>
        <row r="37">
          <cell r="E37">
            <v>2025</v>
          </cell>
          <cell r="N37">
            <v>83.333333333333329</v>
          </cell>
        </row>
        <row r="38">
          <cell r="E38">
            <v>2025</v>
          </cell>
          <cell r="N38">
            <v>196</v>
          </cell>
        </row>
        <row r="39">
          <cell r="E39">
            <v>2025</v>
          </cell>
          <cell r="N39">
            <v>83.333333333333329</v>
          </cell>
        </row>
        <row r="40">
          <cell r="E40">
            <v>2025</v>
          </cell>
          <cell r="N40">
            <v>66.666666666666671</v>
          </cell>
        </row>
        <row r="41">
          <cell r="E41">
            <v>2025</v>
          </cell>
          <cell r="N41">
            <v>133.33333333333334</v>
          </cell>
        </row>
        <row r="42">
          <cell r="E42">
            <v>2025</v>
          </cell>
          <cell r="N42">
            <v>3</v>
          </cell>
        </row>
        <row r="43">
          <cell r="E43">
            <v>2025</v>
          </cell>
          <cell r="N43">
            <v>20</v>
          </cell>
        </row>
        <row r="44">
          <cell r="E44">
            <v>2025</v>
          </cell>
          <cell r="N44">
            <v>12.5</v>
          </cell>
        </row>
        <row r="45">
          <cell r="E45">
            <v>2025</v>
          </cell>
          <cell r="N45">
            <v>32.06</v>
          </cell>
        </row>
        <row r="46">
          <cell r="E46">
            <v>2025</v>
          </cell>
          <cell r="N46">
            <v>2.06</v>
          </cell>
        </row>
        <row r="47">
          <cell r="E47">
            <v>2025</v>
          </cell>
          <cell r="N47">
            <v>6.3</v>
          </cell>
        </row>
        <row r="48">
          <cell r="E48">
            <v>2025</v>
          </cell>
          <cell r="N48">
            <v>48.6</v>
          </cell>
        </row>
        <row r="49">
          <cell r="E49">
            <v>2025</v>
          </cell>
          <cell r="N49">
            <v>252.2</v>
          </cell>
        </row>
        <row r="50">
          <cell r="E50">
            <v>2025</v>
          </cell>
          <cell r="N50">
            <v>-31.533333333333335</v>
          </cell>
        </row>
        <row r="51">
          <cell r="E51">
            <v>2025</v>
          </cell>
          <cell r="N51">
            <v>-31.533333333333335</v>
          </cell>
        </row>
        <row r="52">
          <cell r="E52">
            <v>2025</v>
          </cell>
          <cell r="N52">
            <v>-31.533333333333335</v>
          </cell>
        </row>
        <row r="53">
          <cell r="E53">
            <v>2025</v>
          </cell>
          <cell r="N53">
            <v>266.53333333333336</v>
          </cell>
        </row>
        <row r="54">
          <cell r="E54">
            <v>2025</v>
          </cell>
          <cell r="N54">
            <v>1.54</v>
          </cell>
        </row>
        <row r="55">
          <cell r="E55">
            <v>2025</v>
          </cell>
          <cell r="N55">
            <v>133</v>
          </cell>
        </row>
        <row r="56">
          <cell r="E56">
            <v>2025</v>
          </cell>
          <cell r="N56">
            <v>6.333333333333333</v>
          </cell>
        </row>
        <row r="57">
          <cell r="E57">
            <v>2025</v>
          </cell>
          <cell r="N57">
            <v>1309.0999999999999</v>
          </cell>
        </row>
        <row r="58">
          <cell r="E58">
            <v>2025</v>
          </cell>
          <cell r="N58">
            <v>1112.8</v>
          </cell>
        </row>
        <row r="59">
          <cell r="E59">
            <v>2025</v>
          </cell>
          <cell r="N59">
            <v>8.6999999999999993</v>
          </cell>
        </row>
        <row r="60">
          <cell r="E60">
            <v>2025</v>
          </cell>
          <cell r="N60">
            <v>9.9</v>
          </cell>
        </row>
        <row r="61">
          <cell r="E61">
            <v>2025</v>
          </cell>
          <cell r="N61">
            <v>6</v>
          </cell>
        </row>
        <row r="62">
          <cell r="E62">
            <v>2025</v>
          </cell>
          <cell r="N62">
            <v>37</v>
          </cell>
        </row>
        <row r="63">
          <cell r="E63">
            <v>2025</v>
          </cell>
          <cell r="N63">
            <v>58.4</v>
          </cell>
        </row>
        <row r="64">
          <cell r="E64">
            <v>2025</v>
          </cell>
          <cell r="N64">
            <v>198.9</v>
          </cell>
        </row>
        <row r="65">
          <cell r="E65">
            <v>2025</v>
          </cell>
          <cell r="N65">
            <v>283.66666666666669</v>
          </cell>
        </row>
        <row r="66">
          <cell r="E66">
            <v>2026</v>
          </cell>
          <cell r="N66">
            <v>12.5</v>
          </cell>
        </row>
        <row r="67">
          <cell r="E67">
            <v>2027</v>
          </cell>
          <cell r="N67">
            <v>12.5</v>
          </cell>
        </row>
        <row r="68">
          <cell r="E68">
            <v>2028</v>
          </cell>
          <cell r="N68">
            <v>12.5</v>
          </cell>
        </row>
        <row r="69">
          <cell r="E69">
            <v>2026</v>
          </cell>
          <cell r="N69">
            <v>150</v>
          </cell>
        </row>
        <row r="70">
          <cell r="E70">
            <v>2026</v>
          </cell>
          <cell r="N70">
            <v>33.333333333333336</v>
          </cell>
        </row>
        <row r="71">
          <cell r="E71">
            <v>2026</v>
          </cell>
          <cell r="N71">
            <v>75</v>
          </cell>
        </row>
        <row r="72">
          <cell r="E72">
            <v>2026</v>
          </cell>
          <cell r="N72">
            <v>20</v>
          </cell>
        </row>
        <row r="73">
          <cell r="E73">
            <v>2026</v>
          </cell>
          <cell r="N73">
            <v>20</v>
          </cell>
        </row>
        <row r="74">
          <cell r="E74">
            <v>2026</v>
          </cell>
          <cell r="N74">
            <v>25</v>
          </cell>
        </row>
        <row r="75">
          <cell r="E75">
            <v>2026</v>
          </cell>
          <cell r="N75">
            <v>62.5</v>
          </cell>
        </row>
        <row r="76">
          <cell r="E76">
            <v>2026</v>
          </cell>
          <cell r="N76">
            <v>50</v>
          </cell>
        </row>
        <row r="77">
          <cell r="E77">
            <v>2026</v>
          </cell>
          <cell r="N77">
            <v>240</v>
          </cell>
        </row>
        <row r="78">
          <cell r="E78">
            <v>2026</v>
          </cell>
          <cell r="N78">
            <v>112</v>
          </cell>
        </row>
        <row r="79">
          <cell r="E79">
            <v>2027</v>
          </cell>
          <cell r="N79">
            <v>28</v>
          </cell>
        </row>
        <row r="80">
          <cell r="E80">
            <v>2027</v>
          </cell>
          <cell r="N80">
            <v>70</v>
          </cell>
        </row>
        <row r="81">
          <cell r="E81">
            <v>2027</v>
          </cell>
          <cell r="N81">
            <v>56</v>
          </cell>
        </row>
        <row r="82">
          <cell r="E82">
            <v>2027</v>
          </cell>
          <cell r="N82">
            <v>240</v>
          </cell>
        </row>
        <row r="83">
          <cell r="E83">
            <v>2027</v>
          </cell>
          <cell r="N83">
            <v>112</v>
          </cell>
        </row>
        <row r="84">
          <cell r="E84">
            <v>2028</v>
          </cell>
          <cell r="N84">
            <v>28</v>
          </cell>
        </row>
        <row r="85">
          <cell r="E85">
            <v>2028</v>
          </cell>
          <cell r="N85">
            <v>70</v>
          </cell>
        </row>
        <row r="86">
          <cell r="E86">
            <v>2028</v>
          </cell>
          <cell r="N86">
            <v>56</v>
          </cell>
        </row>
        <row r="87">
          <cell r="E87">
            <v>2029</v>
          </cell>
          <cell r="N87">
            <v>30</v>
          </cell>
        </row>
        <row r="88">
          <cell r="E88">
            <v>2029</v>
          </cell>
          <cell r="N88">
            <v>75</v>
          </cell>
        </row>
        <row r="89">
          <cell r="E89">
            <v>2029</v>
          </cell>
          <cell r="N89">
            <v>60</v>
          </cell>
        </row>
        <row r="90">
          <cell r="N90" t="str">
            <v/>
          </cell>
        </row>
        <row r="91">
          <cell r="N91" t="str">
            <v/>
          </cell>
        </row>
        <row r="92">
          <cell r="N92" t="str">
            <v/>
          </cell>
        </row>
        <row r="93">
          <cell r="N93" t="str">
            <v/>
          </cell>
        </row>
        <row r="94">
          <cell r="N94" t="str">
            <v/>
          </cell>
        </row>
        <row r="95">
          <cell r="N95" t="str">
            <v/>
          </cell>
        </row>
        <row r="96">
          <cell r="N96" t="str">
            <v/>
          </cell>
        </row>
        <row r="97">
          <cell r="N97" t="str">
            <v/>
          </cell>
        </row>
        <row r="98">
          <cell r="N98" t="str">
            <v/>
          </cell>
        </row>
        <row r="99">
          <cell r="N99" t="str">
            <v/>
          </cell>
        </row>
        <row r="100">
          <cell r="N100" t="str">
            <v/>
          </cell>
        </row>
        <row r="101">
          <cell r="N101" t="str">
            <v/>
          </cell>
        </row>
        <row r="102">
          <cell r="N102" t="str">
            <v/>
          </cell>
        </row>
        <row r="103">
          <cell r="N103" t="str">
            <v/>
          </cell>
        </row>
        <row r="104">
          <cell r="N104" t="str">
            <v/>
          </cell>
        </row>
        <row r="105">
          <cell r="N105" t="str">
            <v/>
          </cell>
        </row>
        <row r="106">
          <cell r="N106" t="str">
            <v/>
          </cell>
        </row>
        <row r="107">
          <cell r="N107" t="str">
            <v/>
          </cell>
        </row>
        <row r="108">
          <cell r="N108" t="str">
            <v/>
          </cell>
        </row>
        <row r="109">
          <cell r="N109" t="str">
            <v/>
          </cell>
        </row>
        <row r="110">
          <cell r="N110" t="str">
            <v/>
          </cell>
        </row>
        <row r="111">
          <cell r="N111" t="str">
            <v/>
          </cell>
        </row>
        <row r="112">
          <cell r="N112" t="str">
            <v/>
          </cell>
        </row>
        <row r="113">
          <cell r="N113" t="str">
            <v/>
          </cell>
        </row>
        <row r="114">
          <cell r="N114" t="str">
            <v/>
          </cell>
        </row>
        <row r="115">
          <cell r="N115" t="str">
            <v/>
          </cell>
        </row>
        <row r="116">
          <cell r="N116" t="str">
            <v/>
          </cell>
        </row>
        <row r="117">
          <cell r="N117" t="str">
            <v/>
          </cell>
        </row>
        <row r="118">
          <cell r="N118" t="str">
            <v/>
          </cell>
        </row>
        <row r="119">
          <cell r="N119" t="str">
            <v/>
          </cell>
        </row>
        <row r="120">
          <cell r="N120" t="str">
            <v/>
          </cell>
        </row>
        <row r="121">
          <cell r="N121" t="str">
            <v/>
          </cell>
        </row>
        <row r="122">
          <cell r="N122" t="str">
            <v/>
          </cell>
        </row>
        <row r="123">
          <cell r="N123" t="str">
            <v/>
          </cell>
        </row>
        <row r="124">
          <cell r="N124" t="str">
            <v/>
          </cell>
        </row>
        <row r="125">
          <cell r="N125" t="str">
            <v/>
          </cell>
        </row>
        <row r="126">
          <cell r="N126" t="str">
            <v/>
          </cell>
        </row>
        <row r="127">
          <cell r="N127" t="str">
            <v/>
          </cell>
        </row>
        <row r="128">
          <cell r="N128" t="str">
            <v/>
          </cell>
        </row>
        <row r="129">
          <cell r="N129" t="str">
            <v/>
          </cell>
        </row>
        <row r="130">
          <cell r="N130" t="str">
            <v/>
          </cell>
        </row>
        <row r="131">
          <cell r="N131" t="str">
            <v/>
          </cell>
        </row>
        <row r="132">
          <cell r="N132" t="str">
            <v/>
          </cell>
        </row>
        <row r="133">
          <cell r="N133" t="str">
            <v/>
          </cell>
        </row>
        <row r="134">
          <cell r="N134" t="str">
            <v/>
          </cell>
        </row>
        <row r="135">
          <cell r="N135" t="str">
            <v/>
          </cell>
        </row>
        <row r="136">
          <cell r="N136" t="str">
            <v/>
          </cell>
        </row>
        <row r="137">
          <cell r="N137" t="str">
            <v/>
          </cell>
        </row>
        <row r="138">
          <cell r="N138" t="str">
            <v/>
          </cell>
        </row>
        <row r="139">
          <cell r="N139" t="str">
            <v/>
          </cell>
        </row>
        <row r="140">
          <cell r="N140" t="str">
            <v/>
          </cell>
        </row>
        <row r="141">
          <cell r="N141" t="str">
            <v/>
          </cell>
        </row>
        <row r="142">
          <cell r="N142" t="str">
            <v/>
          </cell>
        </row>
        <row r="143">
          <cell r="N143" t="str">
            <v/>
          </cell>
        </row>
        <row r="144">
          <cell r="N144" t="str">
            <v/>
          </cell>
        </row>
        <row r="145">
          <cell r="N145" t="str">
            <v/>
          </cell>
        </row>
        <row r="146">
          <cell r="N146" t="str">
            <v/>
          </cell>
        </row>
        <row r="147">
          <cell r="N147" t="str">
            <v/>
          </cell>
        </row>
        <row r="148">
          <cell r="N148" t="str">
            <v/>
          </cell>
        </row>
        <row r="149">
          <cell r="N149" t="str">
            <v/>
          </cell>
        </row>
        <row r="150">
          <cell r="N150" t="str">
            <v/>
          </cell>
        </row>
        <row r="151">
          <cell r="N151" t="str">
            <v/>
          </cell>
        </row>
        <row r="152">
          <cell r="N152" t="str">
            <v/>
          </cell>
        </row>
        <row r="153">
          <cell r="N153" t="str">
            <v/>
          </cell>
        </row>
        <row r="154">
          <cell r="N154" t="str">
            <v/>
          </cell>
        </row>
        <row r="155">
          <cell r="N155" t="str">
            <v/>
          </cell>
        </row>
        <row r="156">
          <cell r="N156" t="str">
            <v/>
          </cell>
        </row>
        <row r="157">
          <cell r="N157" t="str">
            <v/>
          </cell>
        </row>
        <row r="158">
          <cell r="N158" t="str">
            <v/>
          </cell>
        </row>
        <row r="159">
          <cell r="N159" t="str">
            <v/>
          </cell>
        </row>
        <row r="160">
          <cell r="N160" t="str">
            <v/>
          </cell>
        </row>
        <row r="161">
          <cell r="N161" t="str">
            <v/>
          </cell>
        </row>
        <row r="162">
          <cell r="N162" t="str">
            <v/>
          </cell>
        </row>
        <row r="163">
          <cell r="N163" t="str">
            <v/>
          </cell>
        </row>
        <row r="164">
          <cell r="N164" t="str">
            <v/>
          </cell>
        </row>
        <row r="165">
          <cell r="N165" t="str">
            <v/>
          </cell>
        </row>
        <row r="166">
          <cell r="N166" t="str">
            <v/>
          </cell>
        </row>
        <row r="167">
          <cell r="N167" t="str">
            <v/>
          </cell>
        </row>
        <row r="168">
          <cell r="N168" t="str">
            <v/>
          </cell>
        </row>
        <row r="169">
          <cell r="N169" t="str">
            <v/>
          </cell>
        </row>
        <row r="170">
          <cell r="N170" t="str">
            <v/>
          </cell>
        </row>
        <row r="171">
          <cell r="N171" t="str">
            <v/>
          </cell>
        </row>
        <row r="172">
          <cell r="N172" t="str">
            <v/>
          </cell>
        </row>
        <row r="173">
          <cell r="N173" t="str">
            <v/>
          </cell>
        </row>
        <row r="174">
          <cell r="N174" t="str">
            <v/>
          </cell>
        </row>
        <row r="175">
          <cell r="N175" t="str">
            <v/>
          </cell>
        </row>
        <row r="176">
          <cell r="N176" t="str">
            <v/>
          </cell>
        </row>
        <row r="177">
          <cell r="N177" t="str">
            <v/>
          </cell>
        </row>
        <row r="178">
          <cell r="N178" t="str">
            <v/>
          </cell>
        </row>
        <row r="179">
          <cell r="N179" t="str">
            <v/>
          </cell>
        </row>
        <row r="180">
          <cell r="N180" t="str">
            <v/>
          </cell>
        </row>
        <row r="181">
          <cell r="N181" t="str">
            <v/>
          </cell>
        </row>
        <row r="182">
          <cell r="N182" t="str">
            <v/>
          </cell>
        </row>
        <row r="183">
          <cell r="N183" t="str">
            <v/>
          </cell>
        </row>
        <row r="184">
          <cell r="N184" t="str">
            <v/>
          </cell>
        </row>
        <row r="185">
          <cell r="N185" t="str">
            <v/>
          </cell>
        </row>
        <row r="186">
          <cell r="N186" t="str">
            <v/>
          </cell>
        </row>
        <row r="187">
          <cell r="N187" t="str">
            <v/>
          </cell>
        </row>
        <row r="188">
          <cell r="N188" t="str">
            <v/>
          </cell>
        </row>
        <row r="189">
          <cell r="N189" t="str">
            <v/>
          </cell>
        </row>
        <row r="190">
          <cell r="N190" t="str">
            <v/>
          </cell>
        </row>
        <row r="191">
          <cell r="N191" t="str">
            <v/>
          </cell>
        </row>
        <row r="192">
          <cell r="N192" t="str">
            <v/>
          </cell>
        </row>
        <row r="193">
          <cell r="N193" t="str">
            <v/>
          </cell>
        </row>
        <row r="194">
          <cell r="N194" t="str">
            <v/>
          </cell>
        </row>
        <row r="195">
          <cell r="N195" t="str">
            <v/>
          </cell>
        </row>
        <row r="196">
          <cell r="N196" t="str">
            <v/>
          </cell>
        </row>
        <row r="197">
          <cell r="N197" t="str">
            <v/>
          </cell>
        </row>
        <row r="198">
          <cell r="N198" t="str">
            <v/>
          </cell>
        </row>
        <row r="199">
          <cell r="N199" t="str">
            <v/>
          </cell>
        </row>
        <row r="200">
          <cell r="N200" t="str">
            <v/>
          </cell>
        </row>
        <row r="201">
          <cell r="N201" t="str">
            <v/>
          </cell>
        </row>
        <row r="202">
          <cell r="N202" t="str">
            <v/>
          </cell>
        </row>
        <row r="203">
          <cell r="N203" t="str">
            <v/>
          </cell>
        </row>
        <row r="204">
          <cell r="N204" t="str">
            <v/>
          </cell>
        </row>
        <row r="205">
          <cell r="N205" t="str">
            <v/>
          </cell>
        </row>
        <row r="206">
          <cell r="N206" t="str">
            <v/>
          </cell>
        </row>
        <row r="207">
          <cell r="N207" t="str">
            <v/>
          </cell>
        </row>
        <row r="208">
          <cell r="N208" t="str">
            <v/>
          </cell>
        </row>
        <row r="209">
          <cell r="N209" t="str">
            <v/>
          </cell>
        </row>
        <row r="210">
          <cell r="N210" t="str">
            <v/>
          </cell>
        </row>
        <row r="211">
          <cell r="N211" t="str">
            <v/>
          </cell>
        </row>
        <row r="212">
          <cell r="N212" t="str">
            <v/>
          </cell>
        </row>
        <row r="213">
          <cell r="N213" t="str">
            <v/>
          </cell>
        </row>
        <row r="214">
          <cell r="N214" t="str">
            <v/>
          </cell>
        </row>
        <row r="215">
          <cell r="N215" t="str">
            <v/>
          </cell>
        </row>
        <row r="216">
          <cell r="N216" t="str">
            <v/>
          </cell>
        </row>
        <row r="217">
          <cell r="N217" t="str">
            <v/>
          </cell>
        </row>
        <row r="218">
          <cell r="N218" t="str">
            <v/>
          </cell>
        </row>
        <row r="219">
          <cell r="N219" t="str">
            <v/>
          </cell>
        </row>
        <row r="220">
          <cell r="N220" t="str">
            <v/>
          </cell>
        </row>
        <row r="221">
          <cell r="N221" t="str">
            <v/>
          </cell>
        </row>
        <row r="222">
          <cell r="N222" t="str">
            <v/>
          </cell>
        </row>
        <row r="223">
          <cell r="N223" t="str">
            <v/>
          </cell>
        </row>
        <row r="224">
          <cell r="N224" t="str">
            <v/>
          </cell>
        </row>
        <row r="225">
          <cell r="N225" t="str">
            <v/>
          </cell>
        </row>
        <row r="226">
          <cell r="N226" t="str">
            <v/>
          </cell>
        </row>
        <row r="227">
          <cell r="N227" t="str">
            <v/>
          </cell>
        </row>
        <row r="228">
          <cell r="N228" t="str">
            <v/>
          </cell>
        </row>
        <row r="229">
          <cell r="N229" t="str">
            <v/>
          </cell>
        </row>
        <row r="230">
          <cell r="N230" t="str">
            <v/>
          </cell>
        </row>
        <row r="231">
          <cell r="N231" t="str">
            <v/>
          </cell>
        </row>
        <row r="232">
          <cell r="N232" t="str">
            <v/>
          </cell>
        </row>
        <row r="233">
          <cell r="N233" t="str">
            <v/>
          </cell>
        </row>
        <row r="234">
          <cell r="N234" t="str">
            <v/>
          </cell>
        </row>
        <row r="235">
          <cell r="N235" t="str">
            <v/>
          </cell>
        </row>
        <row r="236">
          <cell r="N236" t="str">
            <v/>
          </cell>
        </row>
        <row r="237">
          <cell r="N237" t="str">
            <v/>
          </cell>
        </row>
        <row r="238">
          <cell r="N238" t="str">
            <v/>
          </cell>
        </row>
        <row r="239">
          <cell r="N239" t="str">
            <v/>
          </cell>
        </row>
        <row r="240">
          <cell r="N240" t="str">
            <v/>
          </cell>
        </row>
        <row r="241">
          <cell r="N241" t="str">
            <v/>
          </cell>
        </row>
        <row r="242">
          <cell r="N242" t="str">
            <v/>
          </cell>
        </row>
        <row r="243">
          <cell r="N243" t="str">
            <v/>
          </cell>
        </row>
        <row r="244">
          <cell r="N244" t="str">
            <v/>
          </cell>
        </row>
        <row r="245">
          <cell r="N245" t="str">
            <v/>
          </cell>
        </row>
        <row r="246">
          <cell r="N246" t="str">
            <v/>
          </cell>
        </row>
        <row r="247">
          <cell r="N247" t="str">
            <v/>
          </cell>
        </row>
        <row r="248">
          <cell r="N248" t="str">
            <v/>
          </cell>
        </row>
        <row r="249">
          <cell r="N249" t="str">
            <v/>
          </cell>
        </row>
        <row r="250">
          <cell r="N250" t="str">
            <v/>
          </cell>
        </row>
        <row r="251">
          <cell r="N251" t="str">
            <v/>
          </cell>
        </row>
        <row r="252">
          <cell r="N252" t="str">
            <v/>
          </cell>
        </row>
        <row r="253">
          <cell r="N253" t="str">
            <v/>
          </cell>
        </row>
        <row r="254">
          <cell r="N254" t="str">
            <v/>
          </cell>
        </row>
        <row r="255">
          <cell r="N255" t="str">
            <v/>
          </cell>
        </row>
        <row r="256">
          <cell r="N256" t="str">
            <v/>
          </cell>
        </row>
        <row r="257">
          <cell r="N257" t="str">
            <v/>
          </cell>
        </row>
        <row r="258">
          <cell r="N258" t="str">
            <v/>
          </cell>
        </row>
        <row r="259">
          <cell r="N259" t="str">
            <v/>
          </cell>
        </row>
        <row r="260">
          <cell r="N260" t="str">
            <v/>
          </cell>
        </row>
        <row r="261">
          <cell r="N261" t="str">
            <v/>
          </cell>
        </row>
        <row r="262">
          <cell r="N262" t="str">
            <v/>
          </cell>
        </row>
        <row r="263">
          <cell r="N263" t="str">
            <v/>
          </cell>
        </row>
        <row r="264">
          <cell r="N264" t="str">
            <v/>
          </cell>
        </row>
        <row r="265">
          <cell r="N265" t="str">
            <v/>
          </cell>
        </row>
        <row r="266">
          <cell r="N266" t="str">
            <v/>
          </cell>
        </row>
        <row r="267">
          <cell r="N267" t="str">
            <v/>
          </cell>
        </row>
        <row r="268">
          <cell r="N268" t="str">
            <v/>
          </cell>
        </row>
        <row r="269">
          <cell r="N269" t="str">
            <v/>
          </cell>
        </row>
        <row r="270">
          <cell r="N270" t="str">
            <v/>
          </cell>
        </row>
        <row r="271">
          <cell r="N271" t="str">
            <v/>
          </cell>
        </row>
        <row r="272">
          <cell r="N272" t="str">
            <v/>
          </cell>
        </row>
        <row r="273">
          <cell r="N273" t="str">
            <v/>
          </cell>
        </row>
        <row r="274">
          <cell r="N274" t="str">
            <v/>
          </cell>
        </row>
        <row r="275">
          <cell r="N275" t="str">
            <v/>
          </cell>
        </row>
        <row r="276">
          <cell r="N276" t="str">
            <v/>
          </cell>
        </row>
        <row r="277">
          <cell r="N277" t="str">
            <v/>
          </cell>
        </row>
        <row r="278">
          <cell r="N278" t="str">
            <v/>
          </cell>
        </row>
        <row r="279">
          <cell r="N279" t="str">
            <v/>
          </cell>
        </row>
        <row r="280">
          <cell r="N280" t="str">
            <v/>
          </cell>
        </row>
        <row r="281">
          <cell r="N281" t="str">
            <v/>
          </cell>
        </row>
        <row r="282">
          <cell r="N282" t="str">
            <v/>
          </cell>
        </row>
        <row r="283">
          <cell r="N283" t="str">
            <v/>
          </cell>
        </row>
        <row r="284">
          <cell r="N284" t="str">
            <v/>
          </cell>
        </row>
        <row r="285">
          <cell r="N285" t="str">
            <v/>
          </cell>
        </row>
        <row r="286">
          <cell r="N286" t="str">
            <v/>
          </cell>
        </row>
        <row r="287">
          <cell r="N287" t="str">
            <v/>
          </cell>
        </row>
        <row r="288">
          <cell r="N288" t="str">
            <v/>
          </cell>
        </row>
        <row r="289">
          <cell r="N289" t="str">
            <v/>
          </cell>
        </row>
        <row r="290">
          <cell r="N290" t="str">
            <v/>
          </cell>
        </row>
        <row r="291">
          <cell r="N291" t="str">
            <v/>
          </cell>
        </row>
        <row r="292">
          <cell r="N292" t="str">
            <v/>
          </cell>
        </row>
        <row r="293">
          <cell r="N293" t="str">
            <v/>
          </cell>
        </row>
        <row r="294">
          <cell r="N294" t="str">
            <v/>
          </cell>
        </row>
        <row r="295">
          <cell r="N295" t="str">
            <v/>
          </cell>
        </row>
        <row r="296">
          <cell r="N296" t="str">
            <v/>
          </cell>
        </row>
        <row r="297">
          <cell r="N297" t="str">
            <v/>
          </cell>
        </row>
        <row r="298">
          <cell r="N298" t="str">
            <v/>
          </cell>
        </row>
        <row r="299">
          <cell r="N299" t="str">
            <v/>
          </cell>
        </row>
        <row r="300">
          <cell r="N300" t="str">
            <v/>
          </cell>
        </row>
        <row r="301">
          <cell r="N301" t="str">
            <v/>
          </cell>
        </row>
        <row r="302">
          <cell r="N302" t="str">
            <v/>
          </cell>
        </row>
        <row r="303">
          <cell r="N303" t="str">
            <v/>
          </cell>
        </row>
        <row r="304">
          <cell r="N304" t="str">
            <v/>
          </cell>
        </row>
        <row r="305">
          <cell r="N305" t="str">
            <v/>
          </cell>
        </row>
        <row r="306">
          <cell r="N306" t="str">
            <v/>
          </cell>
        </row>
        <row r="307">
          <cell r="N307" t="str">
            <v/>
          </cell>
        </row>
        <row r="308">
          <cell r="N308" t="str">
            <v/>
          </cell>
        </row>
        <row r="309">
          <cell r="N309" t="str">
            <v/>
          </cell>
        </row>
        <row r="310">
          <cell r="N310" t="str">
            <v/>
          </cell>
        </row>
        <row r="311">
          <cell r="N311" t="str">
            <v/>
          </cell>
        </row>
        <row r="312">
          <cell r="N312" t="str">
            <v/>
          </cell>
        </row>
        <row r="313">
          <cell r="N313" t="str">
            <v/>
          </cell>
        </row>
        <row r="314">
          <cell r="N314" t="str">
            <v/>
          </cell>
        </row>
        <row r="315">
          <cell r="N315" t="str">
            <v/>
          </cell>
        </row>
        <row r="316">
          <cell r="N316" t="str">
            <v/>
          </cell>
        </row>
        <row r="317">
          <cell r="N317" t="str">
            <v/>
          </cell>
        </row>
        <row r="318">
          <cell r="N318" t="str">
            <v/>
          </cell>
        </row>
        <row r="319">
          <cell r="N319" t="str">
            <v/>
          </cell>
        </row>
        <row r="320">
          <cell r="N320" t="str">
            <v/>
          </cell>
        </row>
        <row r="321">
          <cell r="N321" t="str">
            <v/>
          </cell>
        </row>
        <row r="322">
          <cell r="N322" t="str">
            <v/>
          </cell>
        </row>
        <row r="323">
          <cell r="N323" t="str">
            <v/>
          </cell>
        </row>
        <row r="324">
          <cell r="N324" t="str">
            <v/>
          </cell>
        </row>
        <row r="325">
          <cell r="N325" t="str">
            <v/>
          </cell>
        </row>
        <row r="326">
          <cell r="N326" t="str">
            <v/>
          </cell>
        </row>
        <row r="327">
          <cell r="N327" t="str">
            <v/>
          </cell>
        </row>
        <row r="328">
          <cell r="N328" t="str">
            <v/>
          </cell>
        </row>
        <row r="329">
          <cell r="N329" t="str">
            <v/>
          </cell>
        </row>
        <row r="330">
          <cell r="N330" t="str">
            <v/>
          </cell>
        </row>
        <row r="331">
          <cell r="N331" t="str">
            <v/>
          </cell>
        </row>
        <row r="332">
          <cell r="N332" t="str">
            <v/>
          </cell>
        </row>
        <row r="333">
          <cell r="N333" t="str">
            <v/>
          </cell>
        </row>
        <row r="334">
          <cell r="N334" t="str">
            <v/>
          </cell>
        </row>
        <row r="335">
          <cell r="N335" t="str">
            <v/>
          </cell>
        </row>
        <row r="336">
          <cell r="N336" t="str">
            <v/>
          </cell>
        </row>
        <row r="337">
          <cell r="N337" t="str">
            <v/>
          </cell>
        </row>
        <row r="338">
          <cell r="N338" t="str">
            <v/>
          </cell>
        </row>
        <row r="339">
          <cell r="N339" t="str">
            <v/>
          </cell>
        </row>
        <row r="340">
          <cell r="N340" t="str">
            <v/>
          </cell>
        </row>
        <row r="341">
          <cell r="N341" t="str">
            <v/>
          </cell>
        </row>
        <row r="342">
          <cell r="N342" t="str">
            <v/>
          </cell>
        </row>
        <row r="343">
          <cell r="N343" t="str">
            <v/>
          </cell>
        </row>
        <row r="344">
          <cell r="N344" t="str">
            <v/>
          </cell>
        </row>
        <row r="345">
          <cell r="N345" t="str">
            <v/>
          </cell>
        </row>
        <row r="346">
          <cell r="N346" t="str">
            <v/>
          </cell>
        </row>
        <row r="347">
          <cell r="N347" t="str">
            <v/>
          </cell>
        </row>
        <row r="348">
          <cell r="N348" t="str">
            <v/>
          </cell>
        </row>
        <row r="349">
          <cell r="N349" t="str">
            <v/>
          </cell>
        </row>
        <row r="350">
          <cell r="N350" t="str">
            <v/>
          </cell>
        </row>
        <row r="351">
          <cell r="N351" t="str">
            <v/>
          </cell>
        </row>
        <row r="352">
          <cell r="N352" t="str">
            <v/>
          </cell>
        </row>
        <row r="353">
          <cell r="N353" t="str">
            <v/>
          </cell>
        </row>
        <row r="354">
          <cell r="N354" t="str">
            <v/>
          </cell>
        </row>
        <row r="355">
          <cell r="N355" t="str">
            <v/>
          </cell>
        </row>
        <row r="356">
          <cell r="N356" t="str">
            <v/>
          </cell>
        </row>
        <row r="357">
          <cell r="N357" t="str">
            <v/>
          </cell>
        </row>
        <row r="358">
          <cell r="N358" t="str">
            <v/>
          </cell>
        </row>
        <row r="359">
          <cell r="N359" t="str">
            <v/>
          </cell>
        </row>
        <row r="360">
          <cell r="N360" t="str">
            <v/>
          </cell>
        </row>
        <row r="361">
          <cell r="N361" t="str">
            <v/>
          </cell>
        </row>
        <row r="362">
          <cell r="N362" t="str">
            <v/>
          </cell>
        </row>
        <row r="363">
          <cell r="N363" t="str">
            <v/>
          </cell>
        </row>
        <row r="364">
          <cell r="N364" t="str">
            <v/>
          </cell>
        </row>
        <row r="365">
          <cell r="N365" t="str">
            <v/>
          </cell>
        </row>
        <row r="366">
          <cell r="N366" t="str">
            <v/>
          </cell>
        </row>
        <row r="367">
          <cell r="N367" t="str">
            <v/>
          </cell>
        </row>
        <row r="368">
          <cell r="N368" t="str">
            <v/>
          </cell>
        </row>
        <row r="369">
          <cell r="N369" t="str">
            <v/>
          </cell>
        </row>
        <row r="370">
          <cell r="N370" t="str">
            <v/>
          </cell>
        </row>
        <row r="371">
          <cell r="N371" t="str">
            <v/>
          </cell>
        </row>
        <row r="372">
          <cell r="N372" t="str">
            <v/>
          </cell>
        </row>
        <row r="373">
          <cell r="N373" t="str">
            <v/>
          </cell>
        </row>
        <row r="374">
          <cell r="N374" t="str">
            <v/>
          </cell>
        </row>
        <row r="375">
          <cell r="N375" t="str">
            <v/>
          </cell>
        </row>
        <row r="376">
          <cell r="N376" t="str">
            <v/>
          </cell>
        </row>
        <row r="377">
          <cell r="N377" t="str">
            <v/>
          </cell>
        </row>
        <row r="378">
          <cell r="N378" t="str">
            <v/>
          </cell>
        </row>
        <row r="379">
          <cell r="N379" t="str">
            <v/>
          </cell>
        </row>
        <row r="380">
          <cell r="N380" t="str">
            <v/>
          </cell>
        </row>
        <row r="381">
          <cell r="N381" t="str">
            <v/>
          </cell>
        </row>
        <row r="382">
          <cell r="N382" t="str">
            <v/>
          </cell>
        </row>
        <row r="383">
          <cell r="N383" t="str">
            <v/>
          </cell>
        </row>
        <row r="384">
          <cell r="N384" t="str">
            <v/>
          </cell>
        </row>
        <row r="385">
          <cell r="N385" t="str">
            <v/>
          </cell>
        </row>
        <row r="386">
          <cell r="N386" t="str">
            <v/>
          </cell>
        </row>
        <row r="387">
          <cell r="N387" t="str">
            <v/>
          </cell>
        </row>
        <row r="388">
          <cell r="N388" t="str">
            <v/>
          </cell>
        </row>
        <row r="389">
          <cell r="N389" t="str">
            <v/>
          </cell>
        </row>
        <row r="390">
          <cell r="N390" t="str">
            <v/>
          </cell>
        </row>
        <row r="391">
          <cell r="N391" t="str">
            <v/>
          </cell>
        </row>
        <row r="392">
          <cell r="N392" t="str">
            <v/>
          </cell>
        </row>
        <row r="393">
          <cell r="N393" t="str">
            <v/>
          </cell>
        </row>
        <row r="394">
          <cell r="N394" t="str">
            <v/>
          </cell>
        </row>
        <row r="395">
          <cell r="N395" t="str">
            <v/>
          </cell>
        </row>
        <row r="396">
          <cell r="N396" t="str">
            <v/>
          </cell>
        </row>
        <row r="397">
          <cell r="N397" t="str">
            <v/>
          </cell>
        </row>
        <row r="398">
          <cell r="N398" t="str">
            <v/>
          </cell>
        </row>
        <row r="399">
          <cell r="N399" t="str">
            <v/>
          </cell>
        </row>
        <row r="400">
          <cell r="N400" t="str">
            <v/>
          </cell>
        </row>
        <row r="401">
          <cell r="N401" t="str">
            <v/>
          </cell>
        </row>
        <row r="402">
          <cell r="N402" t="str">
            <v/>
          </cell>
        </row>
        <row r="403">
          <cell r="N403" t="str">
            <v/>
          </cell>
        </row>
        <row r="404">
          <cell r="N404" t="str">
            <v/>
          </cell>
        </row>
        <row r="405">
          <cell r="N405" t="str">
            <v/>
          </cell>
        </row>
        <row r="406">
          <cell r="N406" t="str">
            <v/>
          </cell>
        </row>
        <row r="407">
          <cell r="N407" t="str">
            <v/>
          </cell>
        </row>
        <row r="408">
          <cell r="N408" t="str">
            <v/>
          </cell>
        </row>
        <row r="409">
          <cell r="N409" t="str">
            <v/>
          </cell>
        </row>
        <row r="410">
          <cell r="N410" t="str">
            <v/>
          </cell>
        </row>
        <row r="411">
          <cell r="N411" t="str">
            <v/>
          </cell>
        </row>
        <row r="412">
          <cell r="N412" t="str">
            <v/>
          </cell>
        </row>
        <row r="413">
          <cell r="N413" t="str">
            <v/>
          </cell>
        </row>
        <row r="414">
          <cell r="N414" t="str">
            <v/>
          </cell>
        </row>
        <row r="415">
          <cell r="N415" t="str">
            <v/>
          </cell>
        </row>
        <row r="416">
          <cell r="N416" t="str">
            <v/>
          </cell>
        </row>
        <row r="417">
          <cell r="N417" t="str">
            <v/>
          </cell>
        </row>
        <row r="418">
          <cell r="N418" t="str">
            <v/>
          </cell>
        </row>
        <row r="419">
          <cell r="N419" t="str">
            <v/>
          </cell>
        </row>
        <row r="420">
          <cell r="N420" t="str">
            <v/>
          </cell>
        </row>
        <row r="421">
          <cell r="N421" t="str">
            <v/>
          </cell>
        </row>
        <row r="422">
          <cell r="N422" t="str">
            <v/>
          </cell>
        </row>
        <row r="423">
          <cell r="N423" t="str">
            <v/>
          </cell>
        </row>
        <row r="424">
          <cell r="N424" t="str">
            <v/>
          </cell>
        </row>
        <row r="425">
          <cell r="N425" t="str">
            <v/>
          </cell>
        </row>
        <row r="426">
          <cell r="N426" t="str">
            <v/>
          </cell>
        </row>
        <row r="427">
          <cell r="N427" t="str">
            <v/>
          </cell>
        </row>
        <row r="428">
          <cell r="N428" t="str">
            <v/>
          </cell>
        </row>
        <row r="429">
          <cell r="N429" t="str">
            <v/>
          </cell>
        </row>
        <row r="430">
          <cell r="N430" t="str">
            <v/>
          </cell>
        </row>
        <row r="431">
          <cell r="N431" t="str">
            <v/>
          </cell>
        </row>
        <row r="432">
          <cell r="N432" t="str">
            <v/>
          </cell>
        </row>
        <row r="433">
          <cell r="N433" t="str">
            <v/>
          </cell>
        </row>
        <row r="434">
          <cell r="N434" t="str">
            <v/>
          </cell>
        </row>
        <row r="435">
          <cell r="N435" t="str">
            <v/>
          </cell>
        </row>
        <row r="436">
          <cell r="N436" t="str">
            <v/>
          </cell>
        </row>
        <row r="437">
          <cell r="N437" t="str">
            <v/>
          </cell>
        </row>
        <row r="438">
          <cell r="N438" t="str">
            <v/>
          </cell>
        </row>
        <row r="439">
          <cell r="N439" t="str">
            <v/>
          </cell>
        </row>
        <row r="440">
          <cell r="N440" t="str">
            <v/>
          </cell>
        </row>
        <row r="441">
          <cell r="N441" t="str">
            <v/>
          </cell>
        </row>
        <row r="442">
          <cell r="N442" t="str">
            <v/>
          </cell>
        </row>
        <row r="443">
          <cell r="N443" t="str">
            <v/>
          </cell>
        </row>
        <row r="444">
          <cell r="N444" t="str">
            <v/>
          </cell>
        </row>
        <row r="445">
          <cell r="N445" t="str">
            <v/>
          </cell>
        </row>
        <row r="446">
          <cell r="N446" t="str">
            <v/>
          </cell>
        </row>
        <row r="447">
          <cell r="N447" t="str">
            <v/>
          </cell>
        </row>
        <row r="448">
          <cell r="N448" t="str">
            <v/>
          </cell>
        </row>
        <row r="449">
          <cell r="N449" t="str">
            <v/>
          </cell>
        </row>
        <row r="450">
          <cell r="N450" t="str">
            <v/>
          </cell>
        </row>
        <row r="451">
          <cell r="N451" t="str">
            <v/>
          </cell>
        </row>
        <row r="452">
          <cell r="N452" t="str">
            <v/>
          </cell>
        </row>
        <row r="453">
          <cell r="N453" t="str">
            <v/>
          </cell>
        </row>
        <row r="454">
          <cell r="N454" t="str">
            <v/>
          </cell>
        </row>
        <row r="455">
          <cell r="N455" t="str">
            <v/>
          </cell>
        </row>
        <row r="456">
          <cell r="N456" t="str">
            <v/>
          </cell>
        </row>
        <row r="457">
          <cell r="N457" t="str">
            <v/>
          </cell>
        </row>
        <row r="458">
          <cell r="N458" t="str">
            <v/>
          </cell>
        </row>
        <row r="459">
          <cell r="N459" t="str">
            <v/>
          </cell>
        </row>
        <row r="460">
          <cell r="N460" t="str">
            <v/>
          </cell>
        </row>
        <row r="461">
          <cell r="N461" t="str">
            <v/>
          </cell>
        </row>
        <row r="462">
          <cell r="N462" t="str">
            <v/>
          </cell>
        </row>
        <row r="463">
          <cell r="N463" t="str">
            <v/>
          </cell>
        </row>
        <row r="464">
          <cell r="N464" t="str">
            <v/>
          </cell>
        </row>
        <row r="465">
          <cell r="N465" t="str">
            <v/>
          </cell>
        </row>
        <row r="466">
          <cell r="N466" t="str">
            <v/>
          </cell>
        </row>
        <row r="467">
          <cell r="N467" t="str">
            <v/>
          </cell>
        </row>
        <row r="468">
          <cell r="N468" t="str">
            <v/>
          </cell>
        </row>
        <row r="469">
          <cell r="N469" t="str">
            <v/>
          </cell>
        </row>
        <row r="470">
          <cell r="N470" t="str">
            <v/>
          </cell>
        </row>
        <row r="471">
          <cell r="N471" t="str">
            <v/>
          </cell>
        </row>
        <row r="472">
          <cell r="N472" t="str">
            <v/>
          </cell>
        </row>
        <row r="473">
          <cell r="N473" t="str">
            <v/>
          </cell>
        </row>
        <row r="474">
          <cell r="N474" t="str">
            <v/>
          </cell>
        </row>
        <row r="475">
          <cell r="N475" t="str">
            <v/>
          </cell>
        </row>
        <row r="476">
          <cell r="N476" t="str">
            <v/>
          </cell>
        </row>
        <row r="477">
          <cell r="N477" t="str">
            <v/>
          </cell>
        </row>
        <row r="478">
          <cell r="N478" t="str">
            <v/>
          </cell>
        </row>
        <row r="479">
          <cell r="N479" t="str">
            <v/>
          </cell>
        </row>
        <row r="480">
          <cell r="N480" t="str">
            <v/>
          </cell>
        </row>
        <row r="481">
          <cell r="N481" t="str">
            <v/>
          </cell>
        </row>
        <row r="482">
          <cell r="N482" t="str">
            <v/>
          </cell>
        </row>
        <row r="483">
          <cell r="N483" t="str">
            <v/>
          </cell>
        </row>
        <row r="484">
          <cell r="N484" t="str">
            <v/>
          </cell>
        </row>
        <row r="485">
          <cell r="N485" t="str">
            <v/>
          </cell>
        </row>
        <row r="486">
          <cell r="N486" t="str">
            <v/>
          </cell>
        </row>
        <row r="487">
          <cell r="N487" t="str">
            <v/>
          </cell>
        </row>
        <row r="488">
          <cell r="N488" t="str">
            <v/>
          </cell>
        </row>
        <row r="489">
          <cell r="N489" t="str">
            <v/>
          </cell>
        </row>
        <row r="490">
          <cell r="N490" t="str">
            <v/>
          </cell>
        </row>
        <row r="491">
          <cell r="N491" t="str">
            <v/>
          </cell>
        </row>
        <row r="492">
          <cell r="N492" t="str">
            <v/>
          </cell>
        </row>
        <row r="493">
          <cell r="N493" t="str">
            <v/>
          </cell>
        </row>
        <row r="494">
          <cell r="N494" t="str">
            <v/>
          </cell>
        </row>
        <row r="495">
          <cell r="N495" t="str">
            <v/>
          </cell>
        </row>
        <row r="496">
          <cell r="N496" t="str">
            <v/>
          </cell>
        </row>
        <row r="497">
          <cell r="N497" t="str">
            <v/>
          </cell>
        </row>
        <row r="498">
          <cell r="N498" t="str">
            <v/>
          </cell>
        </row>
        <row r="499">
          <cell r="N499" t="str">
            <v/>
          </cell>
        </row>
        <row r="500">
          <cell r="N500" t="str">
            <v/>
          </cell>
        </row>
        <row r="501">
          <cell r="N501" t="str">
            <v/>
          </cell>
        </row>
        <row r="502">
          <cell r="N502" t="str">
            <v/>
          </cell>
        </row>
        <row r="503">
          <cell r="N503" t="str">
            <v/>
          </cell>
        </row>
        <row r="504">
          <cell r="N504" t="str">
            <v/>
          </cell>
        </row>
        <row r="505">
          <cell r="N505" t="str">
            <v/>
          </cell>
        </row>
        <row r="506">
          <cell r="N506" t="str">
            <v/>
          </cell>
        </row>
        <row r="507">
          <cell r="N507" t="str">
            <v/>
          </cell>
        </row>
        <row r="508">
          <cell r="N508" t="str">
            <v/>
          </cell>
        </row>
        <row r="509">
          <cell r="N509" t="str">
            <v/>
          </cell>
        </row>
        <row r="510">
          <cell r="N510" t="str">
            <v/>
          </cell>
        </row>
        <row r="511">
          <cell r="N511" t="str">
            <v/>
          </cell>
        </row>
        <row r="512">
          <cell r="N512" t="str">
            <v/>
          </cell>
        </row>
        <row r="513">
          <cell r="N513" t="str">
            <v/>
          </cell>
        </row>
        <row r="514">
          <cell r="N514" t="str">
            <v/>
          </cell>
        </row>
        <row r="515">
          <cell r="N515" t="str">
            <v/>
          </cell>
        </row>
        <row r="516">
          <cell r="N516" t="str">
            <v/>
          </cell>
        </row>
        <row r="517">
          <cell r="N517" t="str">
            <v/>
          </cell>
        </row>
        <row r="518">
          <cell r="N518" t="str">
            <v/>
          </cell>
        </row>
        <row r="519">
          <cell r="N519" t="str">
            <v/>
          </cell>
        </row>
        <row r="520">
          <cell r="N520" t="str">
            <v/>
          </cell>
        </row>
        <row r="521">
          <cell r="N521" t="str">
            <v/>
          </cell>
        </row>
        <row r="522">
          <cell r="N522" t="str">
            <v/>
          </cell>
        </row>
        <row r="523">
          <cell r="N523" t="str">
            <v/>
          </cell>
        </row>
        <row r="524">
          <cell r="N524" t="str">
            <v/>
          </cell>
        </row>
        <row r="525">
          <cell r="N525" t="str">
            <v/>
          </cell>
        </row>
        <row r="526">
          <cell r="N526" t="str">
            <v/>
          </cell>
        </row>
        <row r="527">
          <cell r="N527" t="str">
            <v/>
          </cell>
        </row>
        <row r="528">
          <cell r="N528" t="str">
            <v/>
          </cell>
        </row>
        <row r="529">
          <cell r="N529" t="str">
            <v/>
          </cell>
        </row>
        <row r="530">
          <cell r="N530" t="str">
            <v/>
          </cell>
        </row>
        <row r="531">
          <cell r="N531" t="str">
            <v/>
          </cell>
        </row>
        <row r="532">
          <cell r="N532" t="str">
            <v/>
          </cell>
        </row>
        <row r="533">
          <cell r="N533" t="str">
            <v/>
          </cell>
        </row>
        <row r="534">
          <cell r="N534" t="str">
            <v/>
          </cell>
        </row>
        <row r="535">
          <cell r="N535" t="str">
            <v/>
          </cell>
        </row>
        <row r="536">
          <cell r="N536" t="str">
            <v/>
          </cell>
        </row>
        <row r="537">
          <cell r="N537" t="str">
            <v/>
          </cell>
        </row>
        <row r="538">
          <cell r="N538" t="str">
            <v/>
          </cell>
        </row>
        <row r="539">
          <cell r="N539" t="str">
            <v/>
          </cell>
        </row>
        <row r="540">
          <cell r="N540" t="str">
            <v/>
          </cell>
        </row>
        <row r="541">
          <cell r="N541" t="str">
            <v/>
          </cell>
        </row>
        <row r="542">
          <cell r="N542" t="str">
            <v/>
          </cell>
        </row>
        <row r="543">
          <cell r="N543" t="str">
            <v/>
          </cell>
        </row>
        <row r="544">
          <cell r="N544" t="str">
            <v/>
          </cell>
        </row>
        <row r="545">
          <cell r="N545" t="str">
            <v/>
          </cell>
        </row>
        <row r="546">
          <cell r="N546" t="str">
            <v/>
          </cell>
        </row>
        <row r="547">
          <cell r="N547" t="str">
            <v/>
          </cell>
        </row>
        <row r="548">
          <cell r="N548" t="str">
            <v/>
          </cell>
        </row>
        <row r="549">
          <cell r="N549" t="str">
            <v/>
          </cell>
        </row>
        <row r="550">
          <cell r="N550" t="str">
            <v/>
          </cell>
        </row>
        <row r="551">
          <cell r="N551" t="str">
            <v/>
          </cell>
        </row>
        <row r="552">
          <cell r="N552" t="str">
            <v/>
          </cell>
        </row>
        <row r="553">
          <cell r="N553" t="str">
            <v/>
          </cell>
        </row>
        <row r="554">
          <cell r="N554" t="str">
            <v/>
          </cell>
        </row>
        <row r="555">
          <cell r="N555" t="str">
            <v/>
          </cell>
        </row>
        <row r="556">
          <cell r="N556" t="str">
            <v/>
          </cell>
        </row>
        <row r="557">
          <cell r="N557" t="str">
            <v/>
          </cell>
        </row>
        <row r="558">
          <cell r="N558" t="str">
            <v/>
          </cell>
        </row>
        <row r="559">
          <cell r="N559" t="str">
            <v/>
          </cell>
        </row>
        <row r="560">
          <cell r="N560" t="str">
            <v/>
          </cell>
        </row>
        <row r="561">
          <cell r="N561" t="str">
            <v/>
          </cell>
        </row>
        <row r="562">
          <cell r="N562" t="str">
            <v/>
          </cell>
        </row>
        <row r="563">
          <cell r="N563" t="str">
            <v/>
          </cell>
        </row>
        <row r="564">
          <cell r="N564" t="str">
            <v/>
          </cell>
        </row>
        <row r="565">
          <cell r="N565" t="str">
            <v/>
          </cell>
        </row>
        <row r="566">
          <cell r="N566" t="str">
            <v/>
          </cell>
        </row>
        <row r="567">
          <cell r="N567" t="str">
            <v/>
          </cell>
        </row>
        <row r="568">
          <cell r="N568" t="str">
            <v/>
          </cell>
        </row>
        <row r="569">
          <cell r="N569" t="str">
            <v/>
          </cell>
        </row>
        <row r="570">
          <cell r="N570" t="str">
            <v/>
          </cell>
        </row>
        <row r="571">
          <cell r="N571" t="str">
            <v/>
          </cell>
        </row>
        <row r="572">
          <cell r="N572" t="str">
            <v/>
          </cell>
        </row>
        <row r="573">
          <cell r="N573" t="str">
            <v/>
          </cell>
        </row>
        <row r="574">
          <cell r="N574" t="str">
            <v/>
          </cell>
        </row>
        <row r="575">
          <cell r="N575" t="str">
            <v/>
          </cell>
        </row>
        <row r="576">
          <cell r="N576" t="str">
            <v/>
          </cell>
        </row>
        <row r="577">
          <cell r="N577" t="str">
            <v/>
          </cell>
        </row>
        <row r="578">
          <cell r="N578" t="str">
            <v/>
          </cell>
        </row>
        <row r="579">
          <cell r="N579" t="str">
            <v/>
          </cell>
        </row>
        <row r="580">
          <cell r="N580" t="str">
            <v/>
          </cell>
        </row>
        <row r="581">
          <cell r="N581" t="str">
            <v/>
          </cell>
        </row>
        <row r="582">
          <cell r="N582" t="str">
            <v/>
          </cell>
        </row>
        <row r="583">
          <cell r="N583" t="str">
            <v/>
          </cell>
        </row>
        <row r="584">
          <cell r="N584" t="str">
            <v/>
          </cell>
        </row>
        <row r="585">
          <cell r="N585" t="str">
            <v/>
          </cell>
        </row>
        <row r="586">
          <cell r="N586" t="str">
            <v/>
          </cell>
        </row>
        <row r="587">
          <cell r="N587" t="str">
            <v/>
          </cell>
        </row>
        <row r="588">
          <cell r="N588" t="str">
            <v/>
          </cell>
        </row>
        <row r="589">
          <cell r="N589" t="str">
            <v/>
          </cell>
        </row>
        <row r="590">
          <cell r="N590" t="str">
            <v/>
          </cell>
        </row>
        <row r="591">
          <cell r="N591" t="str">
            <v/>
          </cell>
        </row>
        <row r="592">
          <cell r="N592" t="str">
            <v/>
          </cell>
        </row>
        <row r="593">
          <cell r="N593" t="str">
            <v/>
          </cell>
        </row>
        <row r="594">
          <cell r="N594" t="str">
            <v/>
          </cell>
        </row>
        <row r="595">
          <cell r="N595" t="str">
            <v/>
          </cell>
        </row>
        <row r="596">
          <cell r="N596" t="str">
            <v/>
          </cell>
        </row>
        <row r="597">
          <cell r="N597" t="str">
            <v/>
          </cell>
        </row>
        <row r="598">
          <cell r="N598" t="str">
            <v/>
          </cell>
        </row>
        <row r="599">
          <cell r="N599" t="str">
            <v/>
          </cell>
        </row>
        <row r="600">
          <cell r="N600" t="str">
            <v/>
          </cell>
        </row>
        <row r="601">
          <cell r="N601" t="str">
            <v/>
          </cell>
        </row>
        <row r="602">
          <cell r="N602" t="str">
            <v/>
          </cell>
        </row>
        <row r="603">
          <cell r="N603" t="str">
            <v/>
          </cell>
        </row>
        <row r="604">
          <cell r="N604" t="str">
            <v/>
          </cell>
        </row>
        <row r="605">
          <cell r="N605" t="str">
            <v/>
          </cell>
        </row>
        <row r="606">
          <cell r="N606" t="str">
            <v/>
          </cell>
        </row>
        <row r="607">
          <cell r="N607" t="str">
            <v/>
          </cell>
        </row>
        <row r="608">
          <cell r="N608" t="str">
            <v/>
          </cell>
        </row>
        <row r="609">
          <cell r="N609" t="str">
            <v/>
          </cell>
        </row>
        <row r="610">
          <cell r="N610" t="str">
            <v/>
          </cell>
        </row>
        <row r="611">
          <cell r="N611" t="str">
            <v/>
          </cell>
        </row>
        <row r="612">
          <cell r="N612" t="str">
            <v/>
          </cell>
        </row>
        <row r="613">
          <cell r="N613" t="str">
            <v/>
          </cell>
        </row>
        <row r="614">
          <cell r="N614" t="str">
            <v/>
          </cell>
        </row>
        <row r="615">
          <cell r="N615" t="str">
            <v/>
          </cell>
        </row>
        <row r="616">
          <cell r="N616" t="str">
            <v/>
          </cell>
        </row>
        <row r="617">
          <cell r="N617" t="str">
            <v/>
          </cell>
        </row>
        <row r="618">
          <cell r="N618" t="str">
            <v/>
          </cell>
        </row>
        <row r="619">
          <cell r="N619" t="str">
            <v/>
          </cell>
        </row>
        <row r="620">
          <cell r="N620" t="str">
            <v/>
          </cell>
        </row>
        <row r="621">
          <cell r="N621" t="str">
            <v/>
          </cell>
        </row>
        <row r="622">
          <cell r="N622" t="str">
            <v/>
          </cell>
        </row>
        <row r="623">
          <cell r="N623" t="str">
            <v/>
          </cell>
        </row>
        <row r="624">
          <cell r="N624" t="str">
            <v/>
          </cell>
        </row>
        <row r="625">
          <cell r="N625" t="str">
            <v/>
          </cell>
        </row>
        <row r="626">
          <cell r="N626" t="str">
            <v/>
          </cell>
        </row>
        <row r="627">
          <cell r="N627" t="str">
            <v/>
          </cell>
        </row>
        <row r="628">
          <cell r="N628" t="str">
            <v/>
          </cell>
        </row>
        <row r="629">
          <cell r="N629" t="str">
            <v/>
          </cell>
        </row>
        <row r="630">
          <cell r="N630" t="str">
            <v/>
          </cell>
        </row>
        <row r="631">
          <cell r="N631" t="str">
            <v/>
          </cell>
        </row>
        <row r="632">
          <cell r="N632" t="str">
            <v/>
          </cell>
        </row>
        <row r="633">
          <cell r="N633" t="str">
            <v/>
          </cell>
        </row>
        <row r="634">
          <cell r="N634" t="str">
            <v/>
          </cell>
        </row>
        <row r="635">
          <cell r="N635" t="str">
            <v/>
          </cell>
        </row>
        <row r="636">
          <cell r="N636" t="str">
            <v/>
          </cell>
        </row>
        <row r="637">
          <cell r="N637" t="str">
            <v/>
          </cell>
        </row>
        <row r="638">
          <cell r="N638" t="str">
            <v/>
          </cell>
        </row>
        <row r="639">
          <cell r="N639" t="str">
            <v/>
          </cell>
        </row>
        <row r="640">
          <cell r="N640" t="str">
            <v/>
          </cell>
        </row>
        <row r="641">
          <cell r="N641" t="str">
            <v/>
          </cell>
        </row>
        <row r="642">
          <cell r="N642" t="str">
            <v/>
          </cell>
        </row>
        <row r="643">
          <cell r="N643" t="str">
            <v/>
          </cell>
        </row>
        <row r="644">
          <cell r="N644" t="str">
            <v/>
          </cell>
        </row>
        <row r="645">
          <cell r="N645" t="str">
            <v/>
          </cell>
        </row>
        <row r="646">
          <cell r="N646" t="str">
            <v/>
          </cell>
        </row>
        <row r="647">
          <cell r="N647" t="str">
            <v/>
          </cell>
        </row>
        <row r="648">
          <cell r="N648" t="str">
            <v/>
          </cell>
        </row>
        <row r="649">
          <cell r="N649" t="str">
            <v/>
          </cell>
        </row>
        <row r="650">
          <cell r="N650" t="str">
            <v/>
          </cell>
        </row>
        <row r="651">
          <cell r="N651" t="str">
            <v/>
          </cell>
        </row>
        <row r="652">
          <cell r="N652" t="str">
            <v/>
          </cell>
        </row>
        <row r="653">
          <cell r="N653" t="str">
            <v/>
          </cell>
        </row>
        <row r="654">
          <cell r="N654" t="str">
            <v/>
          </cell>
        </row>
        <row r="655">
          <cell r="N655" t="str">
            <v/>
          </cell>
        </row>
        <row r="656">
          <cell r="N656" t="str">
            <v/>
          </cell>
        </row>
        <row r="657">
          <cell r="N657" t="str">
            <v/>
          </cell>
        </row>
        <row r="658">
          <cell r="N658" t="str">
            <v/>
          </cell>
        </row>
        <row r="659">
          <cell r="N659" t="str">
            <v/>
          </cell>
        </row>
        <row r="660">
          <cell r="N660" t="str">
            <v/>
          </cell>
        </row>
        <row r="661">
          <cell r="N661" t="str">
            <v/>
          </cell>
        </row>
        <row r="662">
          <cell r="N662" t="str">
            <v/>
          </cell>
        </row>
        <row r="663">
          <cell r="N663" t="str">
            <v/>
          </cell>
        </row>
        <row r="664">
          <cell r="N664" t="str">
            <v/>
          </cell>
        </row>
        <row r="665">
          <cell r="N665" t="str">
            <v/>
          </cell>
        </row>
        <row r="666">
          <cell r="N666" t="str">
            <v/>
          </cell>
        </row>
        <row r="667">
          <cell r="N667" t="str">
            <v/>
          </cell>
        </row>
        <row r="668">
          <cell r="N668" t="str">
            <v/>
          </cell>
        </row>
        <row r="669">
          <cell r="N669" t="str">
            <v/>
          </cell>
        </row>
        <row r="670">
          <cell r="N670" t="str">
            <v/>
          </cell>
        </row>
        <row r="671">
          <cell r="N671" t="str">
            <v/>
          </cell>
        </row>
        <row r="672">
          <cell r="N672" t="str">
            <v/>
          </cell>
        </row>
        <row r="673">
          <cell r="N673" t="str">
            <v/>
          </cell>
        </row>
        <row r="674">
          <cell r="N674" t="str">
            <v/>
          </cell>
        </row>
        <row r="675">
          <cell r="N675" t="str">
            <v/>
          </cell>
        </row>
        <row r="676">
          <cell r="N676" t="str">
            <v/>
          </cell>
        </row>
        <row r="677">
          <cell r="N677" t="str">
            <v/>
          </cell>
        </row>
        <row r="678">
          <cell r="N678" t="str">
            <v/>
          </cell>
        </row>
        <row r="679">
          <cell r="N679" t="str">
            <v/>
          </cell>
        </row>
        <row r="680">
          <cell r="N680" t="str">
            <v/>
          </cell>
        </row>
        <row r="681">
          <cell r="N681" t="str">
            <v/>
          </cell>
        </row>
        <row r="682">
          <cell r="N682" t="str">
            <v/>
          </cell>
        </row>
        <row r="683">
          <cell r="N683" t="str">
            <v/>
          </cell>
        </row>
        <row r="684">
          <cell r="N684" t="str">
            <v/>
          </cell>
        </row>
        <row r="685">
          <cell r="N685" t="str">
            <v/>
          </cell>
        </row>
        <row r="686">
          <cell r="N686" t="str">
            <v/>
          </cell>
        </row>
        <row r="687">
          <cell r="N687" t="str">
            <v/>
          </cell>
        </row>
        <row r="688">
          <cell r="N688" t="str">
            <v/>
          </cell>
        </row>
        <row r="689">
          <cell r="N689" t="str">
            <v/>
          </cell>
        </row>
        <row r="690">
          <cell r="N690" t="str">
            <v/>
          </cell>
        </row>
        <row r="691">
          <cell r="N691" t="str">
            <v/>
          </cell>
        </row>
        <row r="692">
          <cell r="N692" t="str">
            <v/>
          </cell>
        </row>
        <row r="693">
          <cell r="N693" t="str">
            <v/>
          </cell>
        </row>
        <row r="694">
          <cell r="N694" t="str">
            <v/>
          </cell>
        </row>
        <row r="695">
          <cell r="N695" t="str">
            <v/>
          </cell>
        </row>
        <row r="696">
          <cell r="N696" t="str">
            <v/>
          </cell>
        </row>
        <row r="697">
          <cell r="N697" t="str">
            <v/>
          </cell>
        </row>
        <row r="698">
          <cell r="N698" t="str">
            <v/>
          </cell>
        </row>
        <row r="699">
          <cell r="N699" t="str">
            <v/>
          </cell>
        </row>
        <row r="700">
          <cell r="N700" t="str">
            <v/>
          </cell>
        </row>
        <row r="701">
          <cell r="N701" t="str">
            <v/>
          </cell>
        </row>
        <row r="702">
          <cell r="N702" t="str">
            <v/>
          </cell>
        </row>
        <row r="703">
          <cell r="N703" t="str">
            <v/>
          </cell>
        </row>
        <row r="704">
          <cell r="N704" t="str">
            <v/>
          </cell>
        </row>
        <row r="705">
          <cell r="N705" t="str">
            <v/>
          </cell>
        </row>
        <row r="706">
          <cell r="N706" t="str">
            <v/>
          </cell>
        </row>
        <row r="707">
          <cell r="N707" t="str">
            <v/>
          </cell>
        </row>
        <row r="708">
          <cell r="N708" t="str">
            <v/>
          </cell>
        </row>
        <row r="709">
          <cell r="N709" t="str">
            <v/>
          </cell>
        </row>
        <row r="710">
          <cell r="N710" t="str">
            <v/>
          </cell>
        </row>
        <row r="711">
          <cell r="N711" t="str">
            <v/>
          </cell>
        </row>
        <row r="712">
          <cell r="N712" t="str">
            <v/>
          </cell>
        </row>
        <row r="713">
          <cell r="N713" t="str">
            <v/>
          </cell>
        </row>
        <row r="714">
          <cell r="N714" t="str">
            <v/>
          </cell>
        </row>
        <row r="715">
          <cell r="N715" t="str">
            <v/>
          </cell>
        </row>
        <row r="716">
          <cell r="N716" t="str">
            <v/>
          </cell>
        </row>
        <row r="717">
          <cell r="N717" t="str">
            <v/>
          </cell>
        </row>
        <row r="718">
          <cell r="N718" t="str">
            <v/>
          </cell>
        </row>
        <row r="719">
          <cell r="N719" t="str">
            <v/>
          </cell>
        </row>
        <row r="720">
          <cell r="N720" t="str">
            <v/>
          </cell>
        </row>
        <row r="721">
          <cell r="N721" t="str">
            <v/>
          </cell>
        </row>
        <row r="722">
          <cell r="N722" t="str">
            <v/>
          </cell>
        </row>
        <row r="723">
          <cell r="N723" t="str">
            <v/>
          </cell>
        </row>
        <row r="724">
          <cell r="N724" t="str">
            <v/>
          </cell>
        </row>
        <row r="725">
          <cell r="N725" t="str">
            <v/>
          </cell>
        </row>
        <row r="726">
          <cell r="N726" t="str">
            <v/>
          </cell>
        </row>
        <row r="727">
          <cell r="N727" t="str">
            <v/>
          </cell>
        </row>
        <row r="728">
          <cell r="N728" t="str">
            <v/>
          </cell>
        </row>
        <row r="729">
          <cell r="N729" t="str">
            <v/>
          </cell>
        </row>
        <row r="730">
          <cell r="N730" t="str">
            <v/>
          </cell>
        </row>
        <row r="731">
          <cell r="N731" t="str">
            <v/>
          </cell>
        </row>
        <row r="732">
          <cell r="N732" t="str">
            <v/>
          </cell>
        </row>
        <row r="733">
          <cell r="N733" t="str">
            <v/>
          </cell>
        </row>
        <row r="734">
          <cell r="N734" t="str">
            <v/>
          </cell>
        </row>
        <row r="735">
          <cell r="N735" t="str">
            <v/>
          </cell>
        </row>
        <row r="736">
          <cell r="N736" t="str">
            <v/>
          </cell>
        </row>
        <row r="737">
          <cell r="N737" t="str">
            <v/>
          </cell>
        </row>
        <row r="738">
          <cell r="N738" t="str">
            <v/>
          </cell>
        </row>
        <row r="739">
          <cell r="N739" t="str">
            <v/>
          </cell>
        </row>
        <row r="740">
          <cell r="N740" t="str">
            <v/>
          </cell>
        </row>
        <row r="741">
          <cell r="N741" t="str">
            <v/>
          </cell>
        </row>
        <row r="742">
          <cell r="N742" t="str">
            <v/>
          </cell>
        </row>
        <row r="743">
          <cell r="N743" t="str">
            <v/>
          </cell>
        </row>
        <row r="744">
          <cell r="N744" t="str">
            <v/>
          </cell>
        </row>
        <row r="745">
          <cell r="N745" t="str">
            <v/>
          </cell>
        </row>
        <row r="746">
          <cell r="N746" t="str">
            <v/>
          </cell>
        </row>
        <row r="747">
          <cell r="N747" t="str">
            <v/>
          </cell>
        </row>
        <row r="748">
          <cell r="N748" t="str">
            <v/>
          </cell>
        </row>
        <row r="749">
          <cell r="N749" t="str">
            <v/>
          </cell>
        </row>
        <row r="750">
          <cell r="N750" t="str">
            <v/>
          </cell>
        </row>
        <row r="751">
          <cell r="N751" t="str">
            <v/>
          </cell>
        </row>
        <row r="752">
          <cell r="N752" t="str">
            <v/>
          </cell>
        </row>
        <row r="753">
          <cell r="N753" t="str">
            <v/>
          </cell>
        </row>
        <row r="754">
          <cell r="N754" t="str">
            <v/>
          </cell>
        </row>
        <row r="755">
          <cell r="N755" t="str">
            <v/>
          </cell>
        </row>
        <row r="756">
          <cell r="N756" t="str">
            <v/>
          </cell>
        </row>
        <row r="757">
          <cell r="N757" t="str">
            <v/>
          </cell>
        </row>
        <row r="758">
          <cell r="N758" t="str">
            <v/>
          </cell>
        </row>
        <row r="759">
          <cell r="N759" t="str">
            <v/>
          </cell>
        </row>
        <row r="760">
          <cell r="N760" t="str">
            <v/>
          </cell>
        </row>
        <row r="761">
          <cell r="N761" t="str">
            <v/>
          </cell>
        </row>
        <row r="762">
          <cell r="N762" t="str">
            <v/>
          </cell>
        </row>
        <row r="763">
          <cell r="N763" t="str">
            <v/>
          </cell>
        </row>
        <row r="764">
          <cell r="N764" t="str">
            <v/>
          </cell>
        </row>
        <row r="765">
          <cell r="N765" t="str">
            <v/>
          </cell>
        </row>
        <row r="766">
          <cell r="N766" t="str">
            <v/>
          </cell>
        </row>
        <row r="767">
          <cell r="N767" t="str">
            <v/>
          </cell>
        </row>
        <row r="768">
          <cell r="N768" t="str">
            <v/>
          </cell>
        </row>
        <row r="769">
          <cell r="N769" t="str">
            <v/>
          </cell>
        </row>
        <row r="770">
          <cell r="N770" t="str">
            <v/>
          </cell>
        </row>
        <row r="771">
          <cell r="N771" t="str">
            <v/>
          </cell>
        </row>
        <row r="772">
          <cell r="N772" t="str">
            <v/>
          </cell>
        </row>
        <row r="773">
          <cell r="N773" t="str">
            <v/>
          </cell>
        </row>
        <row r="774">
          <cell r="N774" t="str">
            <v/>
          </cell>
        </row>
        <row r="775">
          <cell r="N775" t="str">
            <v/>
          </cell>
        </row>
        <row r="776">
          <cell r="N776" t="str">
            <v/>
          </cell>
        </row>
        <row r="777">
          <cell r="N777" t="str">
            <v/>
          </cell>
        </row>
        <row r="778">
          <cell r="N778" t="str">
            <v/>
          </cell>
        </row>
        <row r="779">
          <cell r="N779" t="str">
            <v/>
          </cell>
        </row>
        <row r="780">
          <cell r="N780" t="str">
            <v/>
          </cell>
        </row>
        <row r="781">
          <cell r="N781" t="str">
            <v/>
          </cell>
        </row>
        <row r="782">
          <cell r="N782" t="str">
            <v/>
          </cell>
        </row>
        <row r="783">
          <cell r="N783" t="str">
            <v/>
          </cell>
        </row>
        <row r="784">
          <cell r="N784" t="str">
            <v/>
          </cell>
        </row>
        <row r="785">
          <cell r="N785" t="str">
            <v/>
          </cell>
        </row>
        <row r="786">
          <cell r="N786" t="str">
            <v/>
          </cell>
        </row>
        <row r="787">
          <cell r="N787" t="str">
            <v/>
          </cell>
        </row>
        <row r="788">
          <cell r="N788" t="str">
            <v/>
          </cell>
        </row>
        <row r="789">
          <cell r="N789" t="str">
            <v/>
          </cell>
        </row>
        <row r="790">
          <cell r="N790" t="str">
            <v/>
          </cell>
        </row>
        <row r="791">
          <cell r="N791" t="str">
            <v/>
          </cell>
        </row>
        <row r="792">
          <cell r="N792" t="str">
            <v/>
          </cell>
        </row>
        <row r="793">
          <cell r="N793" t="str">
            <v/>
          </cell>
        </row>
        <row r="794">
          <cell r="N794" t="str">
            <v/>
          </cell>
        </row>
        <row r="795">
          <cell r="N795" t="str">
            <v/>
          </cell>
        </row>
        <row r="796">
          <cell r="N796" t="str">
            <v/>
          </cell>
        </row>
        <row r="797">
          <cell r="N797" t="str">
            <v/>
          </cell>
        </row>
        <row r="798">
          <cell r="N798" t="str">
            <v/>
          </cell>
        </row>
        <row r="799">
          <cell r="N799" t="str">
            <v/>
          </cell>
        </row>
        <row r="800">
          <cell r="N800" t="str">
            <v/>
          </cell>
        </row>
        <row r="801">
          <cell r="N801" t="str">
            <v/>
          </cell>
        </row>
        <row r="802">
          <cell r="N802" t="str">
            <v/>
          </cell>
        </row>
        <row r="803">
          <cell r="N803" t="str">
            <v/>
          </cell>
        </row>
        <row r="804">
          <cell r="N804" t="str">
            <v/>
          </cell>
        </row>
        <row r="805">
          <cell r="N805" t="str">
            <v/>
          </cell>
        </row>
        <row r="806">
          <cell r="N806" t="str">
            <v/>
          </cell>
        </row>
        <row r="807">
          <cell r="N807" t="str">
            <v/>
          </cell>
        </row>
        <row r="808">
          <cell r="N808" t="str">
            <v/>
          </cell>
        </row>
        <row r="809">
          <cell r="N809" t="str">
            <v/>
          </cell>
        </row>
        <row r="810">
          <cell r="N810" t="str">
            <v/>
          </cell>
        </row>
        <row r="811">
          <cell r="N811" t="str">
            <v/>
          </cell>
        </row>
        <row r="812">
          <cell r="N812" t="str">
            <v/>
          </cell>
        </row>
        <row r="813">
          <cell r="N813" t="str">
            <v/>
          </cell>
        </row>
        <row r="814">
          <cell r="N814" t="str">
            <v/>
          </cell>
        </row>
        <row r="815">
          <cell r="N815" t="str">
            <v/>
          </cell>
        </row>
        <row r="816">
          <cell r="N816" t="str">
            <v/>
          </cell>
        </row>
        <row r="817">
          <cell r="N817" t="str">
            <v/>
          </cell>
        </row>
        <row r="818">
          <cell r="N818" t="str">
            <v/>
          </cell>
        </row>
        <row r="819">
          <cell r="N819" t="str">
            <v/>
          </cell>
        </row>
        <row r="820">
          <cell r="N820" t="str">
            <v/>
          </cell>
        </row>
        <row r="821">
          <cell r="N821" t="str">
            <v/>
          </cell>
        </row>
        <row r="822">
          <cell r="N822" t="str">
            <v/>
          </cell>
        </row>
        <row r="823">
          <cell r="N823" t="str">
            <v/>
          </cell>
        </row>
        <row r="824">
          <cell r="N824" t="str">
            <v/>
          </cell>
        </row>
        <row r="825">
          <cell r="N825" t="str">
            <v/>
          </cell>
        </row>
        <row r="826">
          <cell r="N826" t="str">
            <v/>
          </cell>
        </row>
        <row r="827">
          <cell r="N827" t="str">
            <v/>
          </cell>
        </row>
        <row r="828">
          <cell r="N828" t="str">
            <v/>
          </cell>
        </row>
        <row r="829">
          <cell r="N829" t="str">
            <v/>
          </cell>
        </row>
        <row r="830">
          <cell r="N830" t="str">
            <v/>
          </cell>
        </row>
        <row r="831">
          <cell r="N831" t="str">
            <v/>
          </cell>
        </row>
        <row r="832">
          <cell r="N832" t="str">
            <v/>
          </cell>
        </row>
        <row r="833">
          <cell r="N833" t="str">
            <v/>
          </cell>
        </row>
        <row r="834">
          <cell r="N834" t="str">
            <v/>
          </cell>
        </row>
        <row r="835">
          <cell r="N835" t="str">
            <v/>
          </cell>
        </row>
        <row r="836">
          <cell r="N836" t="str">
            <v/>
          </cell>
        </row>
        <row r="837">
          <cell r="N837" t="str">
            <v/>
          </cell>
        </row>
        <row r="838">
          <cell r="N838" t="str">
            <v/>
          </cell>
        </row>
        <row r="839">
          <cell r="N839" t="str">
            <v/>
          </cell>
        </row>
        <row r="840">
          <cell r="N840" t="str">
            <v/>
          </cell>
        </row>
        <row r="841">
          <cell r="N841" t="str">
            <v/>
          </cell>
        </row>
        <row r="842">
          <cell r="N842" t="str">
            <v/>
          </cell>
        </row>
        <row r="843">
          <cell r="N843" t="str">
            <v/>
          </cell>
        </row>
        <row r="844">
          <cell r="N844" t="str">
            <v/>
          </cell>
        </row>
        <row r="845">
          <cell r="N845" t="str">
            <v/>
          </cell>
        </row>
        <row r="846">
          <cell r="N846" t="str">
            <v/>
          </cell>
        </row>
        <row r="847">
          <cell r="N847" t="str">
            <v/>
          </cell>
        </row>
        <row r="848">
          <cell r="N848" t="str">
            <v/>
          </cell>
        </row>
        <row r="849">
          <cell r="N849" t="str">
            <v/>
          </cell>
        </row>
        <row r="850">
          <cell r="N850" t="str">
            <v/>
          </cell>
        </row>
        <row r="851">
          <cell r="N851" t="str">
            <v/>
          </cell>
        </row>
        <row r="852">
          <cell r="N852" t="str">
            <v/>
          </cell>
        </row>
        <row r="853">
          <cell r="N853" t="str">
            <v/>
          </cell>
        </row>
        <row r="854">
          <cell r="N854" t="str">
            <v/>
          </cell>
        </row>
        <row r="855">
          <cell r="N855" t="str">
            <v/>
          </cell>
        </row>
        <row r="856">
          <cell r="N856" t="str">
            <v/>
          </cell>
        </row>
        <row r="857">
          <cell r="N857" t="str">
            <v/>
          </cell>
        </row>
        <row r="858">
          <cell r="N858" t="str">
            <v/>
          </cell>
        </row>
        <row r="859">
          <cell r="N859" t="str">
            <v/>
          </cell>
        </row>
        <row r="860">
          <cell r="N860" t="str">
            <v/>
          </cell>
        </row>
        <row r="861">
          <cell r="N861" t="str">
            <v/>
          </cell>
        </row>
        <row r="862">
          <cell r="N862" t="str">
            <v/>
          </cell>
        </row>
        <row r="863">
          <cell r="N863" t="str">
            <v/>
          </cell>
        </row>
        <row r="864">
          <cell r="N864" t="str">
            <v/>
          </cell>
        </row>
        <row r="865">
          <cell r="N865" t="str">
            <v/>
          </cell>
        </row>
        <row r="866">
          <cell r="N866" t="str">
            <v/>
          </cell>
        </row>
        <row r="867">
          <cell r="N867" t="str">
            <v/>
          </cell>
        </row>
        <row r="868">
          <cell r="N868" t="str">
            <v/>
          </cell>
        </row>
        <row r="869">
          <cell r="N869" t="str">
            <v/>
          </cell>
        </row>
        <row r="870">
          <cell r="N870" t="str">
            <v/>
          </cell>
        </row>
        <row r="871">
          <cell r="N871" t="str">
            <v/>
          </cell>
        </row>
        <row r="872">
          <cell r="N872" t="str">
            <v/>
          </cell>
        </row>
        <row r="873">
          <cell r="N873" t="str">
            <v/>
          </cell>
        </row>
        <row r="874">
          <cell r="N874" t="str">
            <v/>
          </cell>
        </row>
        <row r="875">
          <cell r="N875" t="str">
            <v/>
          </cell>
        </row>
        <row r="876">
          <cell r="N876" t="str">
            <v/>
          </cell>
        </row>
        <row r="877">
          <cell r="N877" t="str">
            <v/>
          </cell>
        </row>
        <row r="878">
          <cell r="N878" t="str">
            <v/>
          </cell>
        </row>
        <row r="879">
          <cell r="N879" t="str">
            <v/>
          </cell>
        </row>
        <row r="880">
          <cell r="N880" t="str">
            <v/>
          </cell>
        </row>
        <row r="881">
          <cell r="N881" t="str">
            <v/>
          </cell>
        </row>
        <row r="882">
          <cell r="N882" t="str">
            <v/>
          </cell>
        </row>
        <row r="883">
          <cell r="N883" t="str">
            <v/>
          </cell>
        </row>
        <row r="884">
          <cell r="N884" t="str">
            <v/>
          </cell>
        </row>
        <row r="885">
          <cell r="N885" t="str">
            <v/>
          </cell>
        </row>
        <row r="886">
          <cell r="N886" t="str">
            <v/>
          </cell>
        </row>
        <row r="887">
          <cell r="N887" t="str">
            <v/>
          </cell>
        </row>
        <row r="888">
          <cell r="N888" t="str">
            <v/>
          </cell>
        </row>
        <row r="889">
          <cell r="N889" t="str">
            <v/>
          </cell>
        </row>
        <row r="890">
          <cell r="N890" t="str">
            <v/>
          </cell>
        </row>
        <row r="891">
          <cell r="N891" t="str">
            <v/>
          </cell>
        </row>
        <row r="892">
          <cell r="N892" t="str">
            <v/>
          </cell>
        </row>
        <row r="893">
          <cell r="N893" t="str">
            <v/>
          </cell>
        </row>
        <row r="894">
          <cell r="N894" t="str">
            <v/>
          </cell>
        </row>
        <row r="895">
          <cell r="N895" t="str">
            <v/>
          </cell>
        </row>
        <row r="896">
          <cell r="N896" t="str">
            <v/>
          </cell>
        </row>
        <row r="897">
          <cell r="N897" t="str">
            <v/>
          </cell>
        </row>
        <row r="898">
          <cell r="N898" t="str">
            <v/>
          </cell>
        </row>
        <row r="899">
          <cell r="N899" t="str">
            <v/>
          </cell>
        </row>
        <row r="900">
          <cell r="N900" t="str">
            <v/>
          </cell>
        </row>
        <row r="901">
          <cell r="N901" t="str">
            <v/>
          </cell>
        </row>
        <row r="902">
          <cell r="N902" t="str">
            <v/>
          </cell>
        </row>
        <row r="903">
          <cell r="N903" t="str">
            <v/>
          </cell>
        </row>
        <row r="904">
          <cell r="N904" t="str">
            <v/>
          </cell>
        </row>
        <row r="905">
          <cell r="N905" t="str">
            <v/>
          </cell>
        </row>
        <row r="906">
          <cell r="N906" t="str">
            <v/>
          </cell>
        </row>
        <row r="907">
          <cell r="N907" t="str">
            <v/>
          </cell>
        </row>
        <row r="908">
          <cell r="N908" t="str">
            <v/>
          </cell>
        </row>
        <row r="909">
          <cell r="N909" t="str">
            <v/>
          </cell>
        </row>
        <row r="910">
          <cell r="N910" t="str">
            <v/>
          </cell>
        </row>
        <row r="911">
          <cell r="N911" t="str">
            <v/>
          </cell>
        </row>
        <row r="912">
          <cell r="N912" t="str">
            <v/>
          </cell>
        </row>
        <row r="913">
          <cell r="N913" t="str">
            <v/>
          </cell>
        </row>
        <row r="914">
          <cell r="N914" t="str">
            <v/>
          </cell>
        </row>
        <row r="915">
          <cell r="N915" t="str">
            <v/>
          </cell>
        </row>
        <row r="916">
          <cell r="N916" t="str">
            <v/>
          </cell>
        </row>
        <row r="917">
          <cell r="N917" t="str">
            <v/>
          </cell>
        </row>
        <row r="918">
          <cell r="N918" t="str">
            <v/>
          </cell>
        </row>
        <row r="919">
          <cell r="N919" t="str">
            <v/>
          </cell>
        </row>
        <row r="920">
          <cell r="N920" t="str">
            <v/>
          </cell>
        </row>
        <row r="921">
          <cell r="N921" t="str">
            <v/>
          </cell>
        </row>
        <row r="922">
          <cell r="N922" t="str">
            <v/>
          </cell>
        </row>
        <row r="923">
          <cell r="N923" t="str">
            <v/>
          </cell>
        </row>
        <row r="924">
          <cell r="N924" t="str">
            <v/>
          </cell>
        </row>
        <row r="925">
          <cell r="N925" t="str">
            <v/>
          </cell>
        </row>
        <row r="926">
          <cell r="N926" t="str">
            <v/>
          </cell>
        </row>
        <row r="927">
          <cell r="N927" t="str">
            <v/>
          </cell>
        </row>
        <row r="928">
          <cell r="N928" t="str">
            <v/>
          </cell>
        </row>
        <row r="929">
          <cell r="N929" t="str">
            <v/>
          </cell>
        </row>
        <row r="930">
          <cell r="N930" t="str">
            <v/>
          </cell>
        </row>
        <row r="931">
          <cell r="N931" t="str">
            <v/>
          </cell>
        </row>
        <row r="932">
          <cell r="N932" t="str">
            <v/>
          </cell>
        </row>
        <row r="933">
          <cell r="N933" t="str">
            <v/>
          </cell>
        </row>
        <row r="934">
          <cell r="N934" t="str">
            <v/>
          </cell>
        </row>
        <row r="935">
          <cell r="N935" t="str">
            <v/>
          </cell>
        </row>
        <row r="936">
          <cell r="N936" t="str">
            <v/>
          </cell>
        </row>
        <row r="937">
          <cell r="N937" t="str">
            <v/>
          </cell>
        </row>
        <row r="938">
          <cell r="N938" t="str">
            <v/>
          </cell>
        </row>
        <row r="939">
          <cell r="N939" t="str">
            <v/>
          </cell>
        </row>
        <row r="940">
          <cell r="N940" t="str">
            <v/>
          </cell>
        </row>
        <row r="941">
          <cell r="N941" t="str">
            <v/>
          </cell>
        </row>
        <row r="942">
          <cell r="N942" t="str">
            <v/>
          </cell>
        </row>
        <row r="943">
          <cell r="N943" t="str">
            <v/>
          </cell>
        </row>
        <row r="944">
          <cell r="N944" t="str">
            <v/>
          </cell>
        </row>
        <row r="945">
          <cell r="N945" t="str">
            <v/>
          </cell>
        </row>
        <row r="946">
          <cell r="N946" t="str">
            <v/>
          </cell>
        </row>
      </sheetData>
      <sheetData sheetId="14"/>
      <sheetData sheetId="15">
        <row r="3">
          <cell r="B3" t="str">
            <v>Kommunstyrelsen</v>
          </cell>
          <cell r="G3" t="str">
            <v>JA</v>
          </cell>
        </row>
        <row r="4">
          <cell r="B4" t="str">
            <v>Kommunfullmäktige</v>
          </cell>
          <cell r="G4" t="str">
            <v>JA</v>
          </cell>
        </row>
        <row r="5">
          <cell r="B5" t="str">
            <v>Överförmyndare</v>
          </cell>
          <cell r="G5" t="str">
            <v>JA</v>
          </cell>
        </row>
        <row r="6">
          <cell r="B6" t="str">
            <v>Kommunfullmäktige</v>
          </cell>
          <cell r="G6" t="str">
            <v>JA</v>
          </cell>
          <cell r="N6">
            <v>-74</v>
          </cell>
        </row>
        <row r="7">
          <cell r="B7" t="str">
            <v>Kommunstyrelsen</v>
          </cell>
          <cell r="G7" t="str">
            <v>NEJ</v>
          </cell>
        </row>
        <row r="8">
          <cell r="B8" t="str">
            <v>Revision</v>
          </cell>
          <cell r="G8" t="str">
            <v>JA</v>
          </cell>
        </row>
        <row r="9">
          <cell r="B9" t="str">
            <v>Valnämnd</v>
          </cell>
          <cell r="G9" t="str">
            <v>JA</v>
          </cell>
        </row>
        <row r="10">
          <cell r="B10" t="str">
            <v>Överförmyndare</v>
          </cell>
          <cell r="G10" t="str">
            <v>JA</v>
          </cell>
          <cell r="N10">
            <v>154</v>
          </cell>
        </row>
        <row r="11">
          <cell r="B11" t="str">
            <v>Kommunstyrelsen</v>
          </cell>
          <cell r="G11" t="str">
            <v>JA</v>
          </cell>
        </row>
        <row r="12">
          <cell r="B12" t="str">
            <v>Miljö- och byggnämnd</v>
          </cell>
          <cell r="G12" t="str">
            <v>JA</v>
          </cell>
          <cell r="N12">
            <v>319</v>
          </cell>
        </row>
        <row r="13">
          <cell r="B13" t="str">
            <v>Miljö- och byggnämnd</v>
          </cell>
          <cell r="G13" t="str">
            <v>JA</v>
          </cell>
        </row>
        <row r="14">
          <cell r="B14" t="str">
            <v>Kommunstyrelsen</v>
          </cell>
          <cell r="G14" t="str">
            <v>JA</v>
          </cell>
        </row>
        <row r="15">
          <cell r="B15" t="str">
            <v>Kommunstyrelsen</v>
          </cell>
          <cell r="G15" t="str">
            <v>JA</v>
          </cell>
        </row>
        <row r="16">
          <cell r="B16" t="str">
            <v>Kommunstyrelsen</v>
          </cell>
          <cell r="G16" t="str">
            <v>JA</v>
          </cell>
        </row>
        <row r="17">
          <cell r="B17" t="str">
            <v>Kommunstyrelsen</v>
          </cell>
          <cell r="G17" t="str">
            <v>JA</v>
          </cell>
        </row>
        <row r="18">
          <cell r="B18" t="str">
            <v>Kommunstyrelsen</v>
          </cell>
          <cell r="G18" t="str">
            <v>JA</v>
          </cell>
          <cell r="N18">
            <v>300</v>
          </cell>
        </row>
        <row r="19">
          <cell r="B19" t="str">
            <v>Kommunstyrelsen</v>
          </cell>
          <cell r="G19" t="str">
            <v>NEJ</v>
          </cell>
        </row>
        <row r="20">
          <cell r="B20" t="str">
            <v>Kommunstyrelsen</v>
          </cell>
          <cell r="G20" t="str">
            <v>NEJ</v>
          </cell>
        </row>
        <row r="21">
          <cell r="B21" t="str">
            <v>Kommunstyrelsen</v>
          </cell>
          <cell r="G21" t="str">
            <v>JA</v>
          </cell>
        </row>
        <row r="22">
          <cell r="B22" t="str">
            <v>Kommunstyrelsen</v>
          </cell>
          <cell r="G22" t="str">
            <v>NEJ</v>
          </cell>
          <cell r="N22">
            <v>2000</v>
          </cell>
        </row>
        <row r="23">
          <cell r="B23" t="str">
            <v>Kommunstyrelsen</v>
          </cell>
          <cell r="G23" t="str">
            <v>JA</v>
          </cell>
        </row>
        <row r="24">
          <cell r="B24" t="str">
            <v>Kommunstyrelsen</v>
          </cell>
          <cell r="G24" t="str">
            <v>NEJ</v>
          </cell>
        </row>
        <row r="25">
          <cell r="B25" t="str">
            <v>Kommunstyrelsen</v>
          </cell>
          <cell r="G25" t="str">
            <v>NEJ</v>
          </cell>
        </row>
        <row r="26">
          <cell r="B26" t="str">
            <v>Kommunstyrelsen</v>
          </cell>
          <cell r="G26" t="str">
            <v>NEJ</v>
          </cell>
        </row>
        <row r="27">
          <cell r="B27" t="str">
            <v>Kommunstyrelsen</v>
          </cell>
          <cell r="G27" t="str">
            <v>NEJ</v>
          </cell>
        </row>
        <row r="28">
          <cell r="B28" t="str">
            <v>Kommunstyrelsen</v>
          </cell>
          <cell r="G28" t="str">
            <v>NEJ</v>
          </cell>
          <cell r="N28">
            <v>2000</v>
          </cell>
        </row>
        <row r="29">
          <cell r="B29" t="str">
            <v>Miljö- och byggnämnd</v>
          </cell>
          <cell r="G29" t="str">
            <v>JA</v>
          </cell>
          <cell r="N29">
            <v>299</v>
          </cell>
        </row>
        <row r="30">
          <cell r="B30" t="str">
            <v>Miljö- och byggnämnd</v>
          </cell>
          <cell r="G30" t="str">
            <v>JA</v>
          </cell>
        </row>
        <row r="31">
          <cell r="B31" t="str">
            <v>Miljö- och byggnämnd</v>
          </cell>
          <cell r="G31" t="str">
            <v>JA</v>
          </cell>
          <cell r="N31">
            <v>0</v>
          </cell>
        </row>
        <row r="32">
          <cell r="B32" t="str">
            <v>Miljö- och byggnämnd</v>
          </cell>
          <cell r="G32" t="str">
            <v>JA</v>
          </cell>
        </row>
        <row r="33">
          <cell r="B33" t="str">
            <v>Miljö- och byggnämnd</v>
          </cell>
          <cell r="G33" t="str">
            <v>JA</v>
          </cell>
          <cell r="N33">
            <v>100</v>
          </cell>
        </row>
        <row r="34">
          <cell r="B34" t="str">
            <v>Miljö- och byggnämnd</v>
          </cell>
          <cell r="G34" t="str">
            <v>JA</v>
          </cell>
          <cell r="N34">
            <v>148</v>
          </cell>
        </row>
        <row r="35">
          <cell r="B35" t="str">
            <v>Miljö- och byggnämnd</v>
          </cell>
          <cell r="G35" t="str">
            <v>JA</v>
          </cell>
        </row>
        <row r="36">
          <cell r="B36" t="str">
            <v>Miljö- och byggnämnd</v>
          </cell>
          <cell r="G36" t="str">
            <v>JA</v>
          </cell>
        </row>
        <row r="37">
          <cell r="B37" t="str">
            <v>Miljö- och byggnämnd</v>
          </cell>
          <cell r="G37" t="str">
            <v>JA</v>
          </cell>
        </row>
        <row r="38">
          <cell r="B38" t="str">
            <v>Miljö- och byggnämnd</v>
          </cell>
          <cell r="G38" t="str">
            <v>JA</v>
          </cell>
        </row>
        <row r="39">
          <cell r="B39" t="str">
            <v>Miljö- och byggnämnd</v>
          </cell>
          <cell r="G39" t="str">
            <v>JA</v>
          </cell>
        </row>
        <row r="40">
          <cell r="B40" t="str">
            <v>Miljö- och byggnämnd</v>
          </cell>
          <cell r="G40" t="str">
            <v>JA</v>
          </cell>
        </row>
        <row r="41">
          <cell r="B41" t="str">
            <v>Miljö- och byggnämnd</v>
          </cell>
          <cell r="G41" t="str">
            <v>JA</v>
          </cell>
          <cell r="N41">
            <v>-175</v>
          </cell>
        </row>
        <row r="42">
          <cell r="B42" t="str">
            <v>Miljö- och byggnämnd</v>
          </cell>
          <cell r="G42" t="str">
            <v>JA</v>
          </cell>
          <cell r="N42">
            <v>272</v>
          </cell>
        </row>
        <row r="43">
          <cell r="B43" t="str">
            <v>Miljö- och byggnämnd</v>
          </cell>
          <cell r="G43" t="str">
            <v>JA</v>
          </cell>
          <cell r="N43">
            <v>219</v>
          </cell>
        </row>
        <row r="44">
          <cell r="B44" t="str">
            <v>Miljö- och byggnämnd</v>
          </cell>
          <cell r="G44" t="str">
            <v>JA</v>
          </cell>
          <cell r="N44">
            <v>250</v>
          </cell>
        </row>
        <row r="45">
          <cell r="B45" t="str">
            <v>Miljö- och byggnämnd</v>
          </cell>
          <cell r="G45" t="str">
            <v>JA</v>
          </cell>
          <cell r="N45">
            <v>500</v>
          </cell>
        </row>
        <row r="46">
          <cell r="B46" t="str">
            <v>Miljö- och byggnämnd</v>
          </cell>
          <cell r="G46" t="str">
            <v>JA</v>
          </cell>
          <cell r="N46">
            <v>500</v>
          </cell>
        </row>
        <row r="47">
          <cell r="B47" t="str">
            <v>Miljö- och byggnämnd</v>
          </cell>
          <cell r="G47" t="str">
            <v>JA</v>
          </cell>
          <cell r="N47">
            <v>0</v>
          </cell>
        </row>
        <row r="48">
          <cell r="B48" t="str">
            <v>Miljö- och byggnämnd</v>
          </cell>
          <cell r="G48" t="str">
            <v>JA</v>
          </cell>
          <cell r="N48">
            <v>75</v>
          </cell>
        </row>
        <row r="49">
          <cell r="B49" t="str">
            <v>Miljö- och byggnämnd</v>
          </cell>
          <cell r="G49" t="str">
            <v>NEJ</v>
          </cell>
        </row>
        <row r="50">
          <cell r="B50" t="str">
            <v>Miljö- och byggnämnd</v>
          </cell>
          <cell r="G50" t="str">
            <v>NEJ</v>
          </cell>
        </row>
        <row r="51">
          <cell r="B51" t="str">
            <v>Miljö- och byggnämnd</v>
          </cell>
          <cell r="G51" t="str">
            <v>NEJ</v>
          </cell>
        </row>
        <row r="52">
          <cell r="B52" t="str">
            <v>Miljö- och byggnämnd</v>
          </cell>
          <cell r="G52" t="str">
            <v>NEJ</v>
          </cell>
        </row>
        <row r="53">
          <cell r="B53" t="str">
            <v>Miljö- och byggnämnd</v>
          </cell>
          <cell r="G53" t="str">
            <v>NEJ</v>
          </cell>
        </row>
        <row r="54">
          <cell r="B54" t="str">
            <v>Miljö- och byggnämnd</v>
          </cell>
          <cell r="G54" t="str">
            <v>NEJ</v>
          </cell>
        </row>
        <row r="55">
          <cell r="B55" t="str">
            <v>Miljö- och byggnämnd</v>
          </cell>
          <cell r="G55" t="str">
            <v>NEJ</v>
          </cell>
        </row>
        <row r="56">
          <cell r="B56" t="str">
            <v>Kommunstyrelsen</v>
          </cell>
          <cell r="G56" t="str">
            <v>JA</v>
          </cell>
        </row>
        <row r="57">
          <cell r="B57" t="str">
            <v>Kommunstyrelsen</v>
          </cell>
          <cell r="G57" t="str">
            <v>NEJ</v>
          </cell>
          <cell r="N57">
            <v>30</v>
          </cell>
        </row>
        <row r="58">
          <cell r="B58" t="str">
            <v>Kommunstyrelsen</v>
          </cell>
          <cell r="G58" t="str">
            <v>NEJ</v>
          </cell>
          <cell r="N58">
            <v>30</v>
          </cell>
        </row>
        <row r="59">
          <cell r="B59" t="str">
            <v>Kommunstyrelsen</v>
          </cell>
          <cell r="G59" t="str">
            <v>NEJ</v>
          </cell>
          <cell r="N59">
            <v>1200</v>
          </cell>
        </row>
        <row r="60">
          <cell r="B60" t="str">
            <v>Kommunstyrelsen</v>
          </cell>
          <cell r="G60" t="str">
            <v>JA</v>
          </cell>
          <cell r="N60">
            <v>100</v>
          </cell>
        </row>
        <row r="61">
          <cell r="B61" t="str">
            <v>Utbildningsnämnd</v>
          </cell>
          <cell r="G61" t="str">
            <v>JA</v>
          </cell>
        </row>
        <row r="62">
          <cell r="B62" t="str">
            <v>Utbildningsnämnd</v>
          </cell>
          <cell r="G62" t="str">
            <v>JA</v>
          </cell>
        </row>
        <row r="63">
          <cell r="B63" t="str">
            <v>Utbildningsnämnd</v>
          </cell>
          <cell r="G63" t="str">
            <v>JA</v>
          </cell>
        </row>
        <row r="64">
          <cell r="B64" t="str">
            <v>Utbildningsnämnd</v>
          </cell>
          <cell r="G64" t="str">
            <v>NEJ</v>
          </cell>
        </row>
        <row r="65">
          <cell r="B65" t="str">
            <v>Utbildningsnämnd</v>
          </cell>
          <cell r="G65" t="str">
            <v>NEJ</v>
          </cell>
        </row>
        <row r="66">
          <cell r="B66" t="str">
            <v>Utbildningsnämnd</v>
          </cell>
          <cell r="G66" t="str">
            <v>JA</v>
          </cell>
          <cell r="N66">
            <v>500</v>
          </cell>
        </row>
        <row r="67">
          <cell r="B67" t="str">
            <v>Utbildningsnämnd</v>
          </cell>
          <cell r="G67" t="str">
            <v>JA</v>
          </cell>
        </row>
        <row r="68">
          <cell r="B68" t="str">
            <v>Utbildningsnämnd</v>
          </cell>
          <cell r="G68" t="str">
            <v>NEJ</v>
          </cell>
        </row>
        <row r="69">
          <cell r="B69" t="str">
            <v>Utbildningsnämnd</v>
          </cell>
          <cell r="G69" t="str">
            <v>NEJ</v>
          </cell>
        </row>
        <row r="70">
          <cell r="B70" t="str">
            <v>Utbildningsnämnd</v>
          </cell>
          <cell r="G70" t="str">
            <v>JA</v>
          </cell>
        </row>
        <row r="71">
          <cell r="B71" t="str">
            <v>Utbildningsnämnd</v>
          </cell>
          <cell r="G71" t="str">
            <v>NEJ</v>
          </cell>
        </row>
        <row r="72">
          <cell r="B72" t="str">
            <v>Utbildningsnämnd</v>
          </cell>
          <cell r="G72" t="str">
            <v>NEJ</v>
          </cell>
        </row>
        <row r="73">
          <cell r="B73" t="str">
            <v>Utbildningsnämnd</v>
          </cell>
          <cell r="G73" t="str">
            <v>JA</v>
          </cell>
          <cell r="N73">
            <v>500</v>
          </cell>
        </row>
        <row r="74">
          <cell r="B74" t="str">
            <v>Utbildningsnämnd</v>
          </cell>
          <cell r="G74" t="str">
            <v>JA</v>
          </cell>
        </row>
        <row r="75">
          <cell r="B75" t="str">
            <v>Socialnämnd</v>
          </cell>
          <cell r="G75" t="str">
            <v>NEJ</v>
          </cell>
          <cell r="N75">
            <v>-450</v>
          </cell>
        </row>
        <row r="76">
          <cell r="B76" t="str">
            <v>Socialnämnd</v>
          </cell>
          <cell r="G76" t="str">
            <v>JA</v>
          </cell>
        </row>
        <row r="77">
          <cell r="B77" t="str">
            <v>Socialnämnd</v>
          </cell>
          <cell r="G77" t="str">
            <v>NEJ</v>
          </cell>
          <cell r="N77">
            <v>-400</v>
          </cell>
        </row>
        <row r="78">
          <cell r="B78" t="str">
            <v>Socialnämnd</v>
          </cell>
          <cell r="G78" t="str">
            <v>NEJ</v>
          </cell>
          <cell r="N78">
            <v>150</v>
          </cell>
        </row>
        <row r="79">
          <cell r="B79" t="str">
            <v>Socialnämnd</v>
          </cell>
          <cell r="G79" t="str">
            <v>NEJ</v>
          </cell>
          <cell r="N79">
            <v>-100</v>
          </cell>
        </row>
        <row r="80">
          <cell r="B80" t="str">
            <v>Socialnämnd</v>
          </cell>
          <cell r="G80" t="str">
            <v>JA</v>
          </cell>
        </row>
        <row r="81">
          <cell r="B81" t="str">
            <v>Socialnämnd</v>
          </cell>
          <cell r="G81" t="str">
            <v>JA</v>
          </cell>
        </row>
        <row r="82">
          <cell r="B82" t="str">
            <v>Socialnämnd</v>
          </cell>
          <cell r="G82" t="str">
            <v>JA</v>
          </cell>
        </row>
        <row r="83">
          <cell r="B83" t="str">
            <v>Socialnämnd</v>
          </cell>
          <cell r="G83" t="str">
            <v>JA</v>
          </cell>
        </row>
        <row r="84">
          <cell r="B84" t="str">
            <v>Socialnämnd</v>
          </cell>
          <cell r="G84" t="str">
            <v>JA</v>
          </cell>
        </row>
        <row r="85">
          <cell r="B85" t="str">
            <v>Socialnämnd</v>
          </cell>
          <cell r="G85" t="str">
            <v>NEJ</v>
          </cell>
          <cell r="N85">
            <v>450</v>
          </cell>
        </row>
        <row r="86">
          <cell r="B86" t="str">
            <v>Socialnämnd</v>
          </cell>
          <cell r="G86" t="str">
            <v>JA</v>
          </cell>
        </row>
        <row r="87">
          <cell r="B87" t="str">
            <v>Socialnämnd</v>
          </cell>
          <cell r="G87" t="str">
            <v>NEJ</v>
          </cell>
          <cell r="N87">
            <v>-5000</v>
          </cell>
        </row>
        <row r="88">
          <cell r="B88" t="str">
            <v>Socialnämnd</v>
          </cell>
          <cell r="G88" t="str">
            <v>JA</v>
          </cell>
        </row>
        <row r="89">
          <cell r="B89" t="str">
            <v>Socialnämnd</v>
          </cell>
          <cell r="G89" t="str">
            <v>JA</v>
          </cell>
        </row>
        <row r="90">
          <cell r="B90" t="str">
            <v>Socialnämnd</v>
          </cell>
          <cell r="G90" t="str">
            <v>JA</v>
          </cell>
        </row>
        <row r="91">
          <cell r="B91" t="str">
            <v>Socialnämnd</v>
          </cell>
          <cell r="G91" t="str">
            <v>JA</v>
          </cell>
        </row>
        <row r="92">
          <cell r="B92" t="str">
            <v>Socialnämnd</v>
          </cell>
          <cell r="G92" t="str">
            <v>JA</v>
          </cell>
        </row>
        <row r="93">
          <cell r="B93" t="str">
            <v>Socialnämnd</v>
          </cell>
          <cell r="G93" t="str">
            <v>NEJ</v>
          </cell>
          <cell r="N93">
            <v>-600</v>
          </cell>
        </row>
        <row r="94">
          <cell r="B94" t="str">
            <v>Socialnämnd</v>
          </cell>
          <cell r="G94" t="str">
            <v>NEJ</v>
          </cell>
        </row>
        <row r="95">
          <cell r="B95" t="str">
            <v>Socialnämnd</v>
          </cell>
          <cell r="G95" t="str">
            <v>NEJ</v>
          </cell>
        </row>
        <row r="96">
          <cell r="B96" t="str">
            <v>Socialnämnd</v>
          </cell>
          <cell r="G96" t="str">
            <v>NEJ</v>
          </cell>
        </row>
        <row r="97">
          <cell r="B97" t="str">
            <v>Socialnämnd</v>
          </cell>
          <cell r="G97" t="str">
            <v>NEJ</v>
          </cell>
        </row>
        <row r="98">
          <cell r="B98" t="str">
            <v>Socialnämnd</v>
          </cell>
          <cell r="G98" t="str">
            <v>NEJ</v>
          </cell>
        </row>
        <row r="99">
          <cell r="B99" t="str">
            <v>Socialnämnd</v>
          </cell>
          <cell r="G99" t="str">
            <v>JA</v>
          </cell>
        </row>
        <row r="100">
          <cell r="B100" t="str">
            <v>Socialnämnd</v>
          </cell>
          <cell r="G100" t="str">
            <v>JA</v>
          </cell>
        </row>
        <row r="101">
          <cell r="B101" t="str">
            <v>Socialnämnd</v>
          </cell>
          <cell r="G101" t="str">
            <v>JA</v>
          </cell>
        </row>
        <row r="102">
          <cell r="B102" t="str">
            <v>Socialnämnd</v>
          </cell>
          <cell r="G102" t="str">
            <v>JA</v>
          </cell>
        </row>
        <row r="103">
          <cell r="B103" t="str">
            <v>Socialnämnd</v>
          </cell>
          <cell r="G103" t="str">
            <v>JA</v>
          </cell>
        </row>
        <row r="104">
          <cell r="B104" t="str">
            <v>Socialnämnd</v>
          </cell>
          <cell r="G104" t="str">
            <v>JA</v>
          </cell>
        </row>
        <row r="105">
          <cell r="B105" t="str">
            <v>Socialnämnd</v>
          </cell>
          <cell r="G105" t="str">
            <v>JA</v>
          </cell>
        </row>
        <row r="106">
          <cell r="B106" t="str">
            <v>Socialnämnd</v>
          </cell>
          <cell r="G106" t="str">
            <v>JA</v>
          </cell>
        </row>
        <row r="107">
          <cell r="B107" t="str">
            <v>Socialnämnd</v>
          </cell>
          <cell r="G107" t="str">
            <v>JA</v>
          </cell>
        </row>
        <row r="108">
          <cell r="B108" t="str">
            <v>Socialnämnd</v>
          </cell>
          <cell r="G108" t="str">
            <v>NEJ</v>
          </cell>
        </row>
        <row r="109">
          <cell r="B109" t="str">
            <v>Socialnämnd</v>
          </cell>
          <cell r="G109" t="str">
            <v>NEJ</v>
          </cell>
        </row>
        <row r="110">
          <cell r="B110" t="str">
            <v>Kommunstyrelsen</v>
          </cell>
          <cell r="G110" t="str">
            <v>JA</v>
          </cell>
        </row>
        <row r="111">
          <cell r="B111" t="str">
            <v>Kommunstyrelsen</v>
          </cell>
          <cell r="G111" t="str">
            <v>JA</v>
          </cell>
        </row>
        <row r="112">
          <cell r="B112" t="str">
            <v>Kommunstyrelsen</v>
          </cell>
          <cell r="G112" t="str">
            <v>JA</v>
          </cell>
        </row>
        <row r="113">
          <cell r="B113" t="str">
            <v>Kommunstyrelsen</v>
          </cell>
          <cell r="G113" t="str">
            <v>JA</v>
          </cell>
        </row>
        <row r="114">
          <cell r="B114" t="str">
            <v>Kommunstyrelsen</v>
          </cell>
          <cell r="G114" t="str">
            <v>JA</v>
          </cell>
          <cell r="N114">
            <v>1200</v>
          </cell>
        </row>
        <row r="115">
          <cell r="B115" t="str">
            <v>Kommunstyrelsen</v>
          </cell>
          <cell r="G115" t="str">
            <v>NEJ</v>
          </cell>
          <cell r="N115">
            <v>350</v>
          </cell>
        </row>
        <row r="116">
          <cell r="B116" t="str">
            <v>Kommunstyrelsen</v>
          </cell>
          <cell r="G116" t="str">
            <v>NEJ</v>
          </cell>
        </row>
        <row r="117">
          <cell r="B117" t="str">
            <v>Kommunstyrelsen</v>
          </cell>
          <cell r="G117" t="str">
            <v>NEJ</v>
          </cell>
          <cell r="N117">
            <v>700</v>
          </cell>
        </row>
        <row r="118">
          <cell r="B118" t="str">
            <v>Kommunstyrelsen</v>
          </cell>
          <cell r="G118" t="str">
            <v>NEJ</v>
          </cell>
          <cell r="N118">
            <v>500</v>
          </cell>
        </row>
        <row r="119">
          <cell r="B119" t="str">
            <v>Kommunstyrelsen</v>
          </cell>
          <cell r="G119" t="str">
            <v>JA</v>
          </cell>
        </row>
        <row r="120">
          <cell r="B120" t="str">
            <v>Kommunstyrelsen</v>
          </cell>
          <cell r="G120" t="str">
            <v>JA</v>
          </cell>
        </row>
        <row r="121">
          <cell r="B121" t="str">
            <v>Kommunstyrelsen</v>
          </cell>
          <cell r="G121" t="str">
            <v>JA</v>
          </cell>
        </row>
        <row r="122">
          <cell r="B122" t="str">
            <v>Kommunstyrelsen</v>
          </cell>
          <cell r="G122" t="str">
            <v>NEJ</v>
          </cell>
          <cell r="N122">
            <v>2500</v>
          </cell>
        </row>
        <row r="123">
          <cell r="B123" t="str">
            <v>Kommunstyrelsen</v>
          </cell>
          <cell r="G123" t="str">
            <v>NEJ</v>
          </cell>
          <cell r="N123">
            <v>500</v>
          </cell>
        </row>
        <row r="124">
          <cell r="B124" t="str">
            <v>Kommunstyrelsen</v>
          </cell>
          <cell r="G124" t="str">
            <v>NEJ</v>
          </cell>
        </row>
        <row r="125">
          <cell r="B125" t="str">
            <v>Kommunstyrelsen</v>
          </cell>
          <cell r="G125" t="str">
            <v>JA</v>
          </cell>
        </row>
        <row r="126">
          <cell r="B126" t="str">
            <v>Kommunstyrelsen</v>
          </cell>
          <cell r="G126" t="str">
            <v>JA</v>
          </cell>
          <cell r="N126">
            <v>700</v>
          </cell>
        </row>
        <row r="127">
          <cell r="B127" t="str">
            <v>Kommunstyrelsen</v>
          </cell>
          <cell r="G127" t="str">
            <v>JA</v>
          </cell>
          <cell r="N127">
            <v>400</v>
          </cell>
        </row>
        <row r="128">
          <cell r="B128" t="str">
            <v>Kommunstyrelsen</v>
          </cell>
          <cell r="G128" t="str">
            <v>JA</v>
          </cell>
          <cell r="N128">
            <v>350</v>
          </cell>
        </row>
        <row r="129">
          <cell r="B129" t="str">
            <v>Kommunstyrelsen</v>
          </cell>
          <cell r="G129" t="str">
            <v>JA</v>
          </cell>
        </row>
        <row r="130">
          <cell r="B130" t="str">
            <v>Kommunstyrelsen</v>
          </cell>
          <cell r="G130" t="str">
            <v>JA</v>
          </cell>
        </row>
        <row r="131">
          <cell r="B131" t="str">
            <v>Kommunstyrelsen</v>
          </cell>
          <cell r="G131" t="str">
            <v>NEJ</v>
          </cell>
          <cell r="N131">
            <v>370</v>
          </cell>
        </row>
        <row r="132">
          <cell r="B132" t="str">
            <v>Kommunstyrelsen</v>
          </cell>
          <cell r="G132" t="str">
            <v>JA</v>
          </cell>
          <cell r="N132">
            <v>-150</v>
          </cell>
        </row>
        <row r="133">
          <cell r="B133" t="str">
            <v>Kommunstyrelsen</v>
          </cell>
          <cell r="G133" t="str">
            <v>JA</v>
          </cell>
        </row>
        <row r="134">
          <cell r="B134" t="str">
            <v>Kommunstyrelsen</v>
          </cell>
          <cell r="G134" t="str">
            <v>JA</v>
          </cell>
          <cell r="N134">
            <v>68</v>
          </cell>
        </row>
        <row r="135">
          <cell r="B135" t="str">
            <v>Kommunstyrelsen</v>
          </cell>
          <cell r="G135" t="str">
            <v>NEJ</v>
          </cell>
          <cell r="N135">
            <v>-200</v>
          </cell>
        </row>
        <row r="136">
          <cell r="B136" t="str">
            <v>Kommunstyrelsen</v>
          </cell>
          <cell r="G136" t="str">
            <v>NEJ</v>
          </cell>
          <cell r="N136">
            <v>-200</v>
          </cell>
        </row>
        <row r="137">
          <cell r="B137" t="str">
            <v>Kommunstyrelsen</v>
          </cell>
          <cell r="G137" t="str">
            <v>NEJ</v>
          </cell>
        </row>
        <row r="138">
          <cell r="B138" t="str">
            <v>Kommunstyrelsen</v>
          </cell>
          <cell r="G138" t="str">
            <v>NEJ</v>
          </cell>
        </row>
        <row r="139">
          <cell r="B139" t="str">
            <v>Kommunstyrelsen</v>
          </cell>
          <cell r="G139" t="str">
            <v>NEJ</v>
          </cell>
          <cell r="N139">
            <v>300</v>
          </cell>
        </row>
        <row r="140">
          <cell r="B140" t="str">
            <v>Kommunstyrelsen</v>
          </cell>
          <cell r="G140" t="str">
            <v>NEJ</v>
          </cell>
        </row>
        <row r="141">
          <cell r="B141" t="str">
            <v>Kommunstyrelsen</v>
          </cell>
          <cell r="G141" t="str">
            <v>NEJ</v>
          </cell>
        </row>
        <row r="142">
          <cell r="B142" t="str">
            <v>Kommunstyrelsen</v>
          </cell>
          <cell r="G142" t="str">
            <v>NEJ</v>
          </cell>
        </row>
        <row r="143">
          <cell r="B143" t="str">
            <v>Kommunstyrelsen</v>
          </cell>
          <cell r="G143" t="str">
            <v>NEJ</v>
          </cell>
        </row>
        <row r="144">
          <cell r="B144" t="str">
            <v>Kommunstyrelsen</v>
          </cell>
          <cell r="G144" t="str">
            <v>NEJ</v>
          </cell>
        </row>
        <row r="147">
          <cell r="B147" t="str">
            <v>Socialnämnd</v>
          </cell>
          <cell r="G147" t="str">
            <v>JA</v>
          </cell>
          <cell r="N147">
            <v>450</v>
          </cell>
        </row>
        <row r="148">
          <cell r="B148" t="str">
            <v>Socialnämnd</v>
          </cell>
          <cell r="G148" t="str">
            <v>JA</v>
          </cell>
          <cell r="N148">
            <v>2000</v>
          </cell>
        </row>
        <row r="149">
          <cell r="B149" t="str">
            <v>Socialnämnd</v>
          </cell>
          <cell r="G149" t="str">
            <v>JA</v>
          </cell>
          <cell r="N149">
            <v>4000</v>
          </cell>
        </row>
        <row r="150">
          <cell r="B150" t="str">
            <v>Socialnämnd</v>
          </cell>
          <cell r="G150" t="str">
            <v>JA</v>
          </cell>
          <cell r="N150">
            <v>1000</v>
          </cell>
        </row>
        <row r="151">
          <cell r="B151" t="str">
            <v>Socialnämnd</v>
          </cell>
          <cell r="G151" t="str">
            <v>JA</v>
          </cell>
          <cell r="N151">
            <v>5500</v>
          </cell>
        </row>
        <row r="152">
          <cell r="B152" t="str">
            <v>Socialnämnd</v>
          </cell>
          <cell r="G152" t="str">
            <v>JA</v>
          </cell>
          <cell r="N152">
            <v>4500</v>
          </cell>
        </row>
        <row r="153">
          <cell r="B153" t="str">
            <v>Socialnämnd</v>
          </cell>
          <cell r="G153" t="str">
            <v>JA</v>
          </cell>
          <cell r="N153">
            <v>1800</v>
          </cell>
        </row>
        <row r="155">
          <cell r="B155" t="str">
            <v>Socialnämnd</v>
          </cell>
          <cell r="G155" t="str">
            <v>JA</v>
          </cell>
          <cell r="N155">
            <v>2000</v>
          </cell>
        </row>
        <row r="156">
          <cell r="B156" t="str">
            <v>Socialnämnd</v>
          </cell>
          <cell r="G156" t="str">
            <v>JA</v>
          </cell>
          <cell r="N156">
            <v>2000</v>
          </cell>
        </row>
        <row r="157">
          <cell r="B157" t="str">
            <v>Socialnämnd</v>
          </cell>
          <cell r="G157" t="str">
            <v>JA</v>
          </cell>
          <cell r="N157">
            <v>330</v>
          </cell>
        </row>
        <row r="158">
          <cell r="B158" t="str">
            <v>Kommunstyrelsen</v>
          </cell>
          <cell r="G158" t="str">
            <v>NEJ</v>
          </cell>
          <cell r="N158">
            <v>300</v>
          </cell>
        </row>
        <row r="159">
          <cell r="B159" t="str">
            <v>Kommunstyrelsen</v>
          </cell>
          <cell r="G159" t="str">
            <v>JA</v>
          </cell>
          <cell r="N159">
            <v>1000</v>
          </cell>
        </row>
        <row r="160">
          <cell r="B160" t="str">
            <v>Kommunstyrelsen</v>
          </cell>
          <cell r="G160" t="str">
            <v>JA</v>
          </cell>
          <cell r="N160">
            <v>1000</v>
          </cell>
        </row>
        <row r="161">
          <cell r="B161" t="str">
            <v>Kommunstyrelsen</v>
          </cell>
          <cell r="G161" t="str">
            <v>JA</v>
          </cell>
          <cell r="N161">
            <v>1000</v>
          </cell>
        </row>
        <row r="162">
          <cell r="B162" t="str">
            <v>Kommunstyrelsen</v>
          </cell>
          <cell r="G162" t="str">
            <v>JA</v>
          </cell>
          <cell r="N162">
            <v>300</v>
          </cell>
        </row>
        <row r="163">
          <cell r="B163" t="str">
            <v>Kommunstyrelsen</v>
          </cell>
          <cell r="G163" t="str">
            <v>JA</v>
          </cell>
          <cell r="N163">
            <v>200</v>
          </cell>
        </row>
        <row r="164">
          <cell r="B164" t="str">
            <v>Kommunstyrelsen</v>
          </cell>
          <cell r="G164" t="str">
            <v>JA</v>
          </cell>
          <cell r="N164">
            <v>40</v>
          </cell>
        </row>
        <row r="165">
          <cell r="B165" t="str">
            <v>Kommunstyrelsen</v>
          </cell>
          <cell r="G165" t="str">
            <v>JA</v>
          </cell>
          <cell r="N165">
            <v>750</v>
          </cell>
        </row>
        <row r="166">
          <cell r="B166" t="str">
            <v>Utbildningsnämnd</v>
          </cell>
          <cell r="G166" t="str">
            <v>JA</v>
          </cell>
          <cell r="N166">
            <v>500</v>
          </cell>
        </row>
        <row r="167">
          <cell r="B167" t="str">
            <v>Utbildningsnämnd</v>
          </cell>
          <cell r="G167" t="str">
            <v>JA</v>
          </cell>
          <cell r="N167">
            <v>2200</v>
          </cell>
        </row>
        <row r="168">
          <cell r="B168" t="str">
            <v>Utbildningsnämnd</v>
          </cell>
          <cell r="G168" t="str">
            <v>JA</v>
          </cell>
          <cell r="N168">
            <v>300</v>
          </cell>
        </row>
        <row r="169">
          <cell r="B169" t="str">
            <v>Utbildningsnämnd</v>
          </cell>
          <cell r="G169" t="str">
            <v>JA</v>
          </cell>
          <cell r="N169">
            <v>375</v>
          </cell>
        </row>
      </sheetData>
      <sheetData sheetId="16"/>
      <sheetData sheetId="17"/>
      <sheetData sheetId="18">
        <row r="18">
          <cell r="C18">
            <v>-22.288999999989755</v>
          </cell>
          <cell r="G18">
            <v>-5192.1435039027419</v>
          </cell>
          <cell r="J18">
            <v>4867.9886287525005</v>
          </cell>
          <cell r="M18">
            <v>-24644.205301724433</v>
          </cell>
          <cell r="P18">
            <v>-25632.62015561515</v>
          </cell>
          <cell r="S18">
            <v>-32347.408285967336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9BEF-7329-4FCE-8027-DEC7612082C9}">
  <sheetPr>
    <pageSetUpPr fitToPage="1"/>
  </sheetPr>
  <dimension ref="A1:G28"/>
  <sheetViews>
    <sheetView tabSelected="1" view="pageLayout" topLeftCell="A7" zoomScaleNormal="100" workbookViewId="0">
      <selection activeCell="D29" sqref="D29"/>
    </sheetView>
  </sheetViews>
  <sheetFormatPr defaultRowHeight="15"/>
  <cols>
    <col min="1" max="1" width="33.7109375" customWidth="1"/>
  </cols>
  <sheetData>
    <row r="1" spans="1:7" ht="23.25">
      <c r="A1" s="56" t="s">
        <v>90</v>
      </c>
      <c r="B1" s="26"/>
      <c r="C1" s="27"/>
      <c r="D1" s="28"/>
      <c r="E1" s="29"/>
      <c r="F1" s="30"/>
      <c r="G1" s="31"/>
    </row>
    <row r="2" spans="1:7" ht="30">
      <c r="A2" s="32"/>
      <c r="B2" s="33" t="str">
        <f>"BUDGET     "&amp;BASÅR-1</f>
        <v>BUDGET     2023</v>
      </c>
      <c r="C2" s="33" t="str">
        <f>_xlfn.SINGLE(VAL_PERIOD)&amp;" 
"&amp;BASÅR</f>
        <v>BUDGET 
2024</v>
      </c>
      <c r="D2" s="33" t="str">
        <f>"BUDGET 
" &amp;_xlfn.SINGLE(BUDGETÅR)</f>
        <v>BUDGET 
2025</v>
      </c>
      <c r="E2" s="33" t="str">
        <f>"PLAN 
" &amp;_xlfn.SINGLE(PLANÅR1)</f>
        <v>PLAN 
2026</v>
      </c>
      <c r="F2" s="33" t="str">
        <f>"PLAN 
" &amp;_xlfn.SINGLE(PLANÅR2)</f>
        <v>PLAN 
2027</v>
      </c>
      <c r="G2" s="33" t="str">
        <f>"PLAN 
" &amp;_xlfn.SINGLE(PLANÅR3)</f>
        <v>PLAN 
2028</v>
      </c>
    </row>
    <row r="3" spans="1:7">
      <c r="A3" s="34" t="s">
        <v>91</v>
      </c>
      <c r="B3" s="35"/>
      <c r="C3" s="35"/>
      <c r="D3" s="36"/>
      <c r="E3" s="35"/>
      <c r="F3" s="35"/>
      <c r="G3" s="35"/>
    </row>
    <row r="4" spans="1:7" ht="15.75" thickBot="1">
      <c r="A4" s="34" t="s">
        <v>92</v>
      </c>
      <c r="B4" s="37"/>
      <c r="C4" s="35"/>
      <c r="D4" s="36"/>
      <c r="E4" s="35"/>
      <c r="F4" s="35"/>
      <c r="G4" s="35"/>
    </row>
    <row r="5" spans="1:7" ht="15.75" thickBot="1">
      <c r="A5" s="38" t="s">
        <v>93</v>
      </c>
      <c r="B5" s="39">
        <v>0</v>
      </c>
      <c r="C5" s="40">
        <v>10287.651428571426</v>
      </c>
      <c r="D5" s="41">
        <v>15132.680761904758</v>
      </c>
      <c r="E5" s="40">
        <v>15301.759095238089</v>
      </c>
      <c r="F5" s="40">
        <v>15355.73909523809</v>
      </c>
      <c r="G5" s="40">
        <v>15156.997095238094</v>
      </c>
    </row>
    <row r="6" spans="1:7" ht="15.75" thickTop="1">
      <c r="A6" s="42" t="s">
        <v>11</v>
      </c>
      <c r="B6" s="43">
        <v>-237455.71100000001</v>
      </c>
      <c r="C6" s="43">
        <v>-252680.85649609726</v>
      </c>
      <c r="D6" s="44">
        <v>-262892.89218263002</v>
      </c>
      <c r="E6" s="43">
        <v>-240566.79361640039</v>
      </c>
      <c r="F6" s="43">
        <v>-245513.51348958735</v>
      </c>
      <c r="G6" s="43">
        <v>-243493.19859485104</v>
      </c>
    </row>
    <row r="7" spans="1:7">
      <c r="A7" s="34" t="s">
        <v>94</v>
      </c>
      <c r="B7" s="45">
        <v>161697</v>
      </c>
      <c r="C7" s="45">
        <v>175681</v>
      </c>
      <c r="D7" s="46">
        <v>172998.55799999999</v>
      </c>
      <c r="E7" s="45">
        <v>177339.829</v>
      </c>
      <c r="F7" s="45">
        <v>181022.228</v>
      </c>
      <c r="G7" s="45">
        <v>185552.08900000001</v>
      </c>
    </row>
    <row r="8" spans="1:7" ht="15.75" thickBot="1">
      <c r="A8" s="38" t="s">
        <v>95</v>
      </c>
      <c r="B8" s="40">
        <v>76141</v>
      </c>
      <c r="C8" s="40">
        <v>83552</v>
      </c>
      <c r="D8" s="41">
        <v>85505.345553877502</v>
      </c>
      <c r="E8" s="40">
        <v>88350.169918124811</v>
      </c>
      <c r="F8" s="40">
        <v>90602.905645202511</v>
      </c>
      <c r="G8" s="40">
        <v>90767.51788081837</v>
      </c>
    </row>
    <row r="9" spans="1:7" ht="15.75" thickTop="1">
      <c r="A9" s="42" t="s">
        <v>96</v>
      </c>
      <c r="B9" s="43">
        <v>382.28899999998976</v>
      </c>
      <c r="C9" s="43">
        <v>6552.1435039027419</v>
      </c>
      <c r="D9" s="44">
        <v>-4388.9886287525296</v>
      </c>
      <c r="E9" s="43">
        <v>25123.205301724418</v>
      </c>
      <c r="F9" s="43">
        <v>26111.620155615165</v>
      </c>
      <c r="G9" s="43">
        <v>32826.408285967336</v>
      </c>
    </row>
    <row r="10" spans="1:7">
      <c r="A10" s="34" t="s">
        <v>97</v>
      </c>
      <c r="B10" s="45">
        <v>1600</v>
      </c>
      <c r="C10" s="45">
        <v>1600</v>
      </c>
      <c r="D10" s="46">
        <v>4108</v>
      </c>
      <c r="E10" s="45">
        <v>4108</v>
      </c>
      <c r="F10" s="45">
        <v>4108</v>
      </c>
      <c r="G10" s="45">
        <v>4108</v>
      </c>
    </row>
    <row r="11" spans="1:7" ht="15.75" thickBot="1">
      <c r="A11" s="38" t="s">
        <v>98</v>
      </c>
      <c r="B11" s="40">
        <v>-1960</v>
      </c>
      <c r="C11" s="40">
        <v>-2960</v>
      </c>
      <c r="D11" s="41">
        <v>-4587</v>
      </c>
      <c r="E11" s="40">
        <v>-4587</v>
      </c>
      <c r="F11" s="40">
        <v>-4587</v>
      </c>
      <c r="G11" s="40">
        <v>-4587</v>
      </c>
    </row>
    <row r="12" spans="1:7" ht="15.75" thickTop="1">
      <c r="A12" s="47" t="s">
        <v>99</v>
      </c>
      <c r="B12" s="48">
        <v>22.288999999989755</v>
      </c>
      <c r="C12" s="48">
        <v>5192.1435039027419</v>
      </c>
      <c r="D12" s="49">
        <v>-4867.9886287525296</v>
      </c>
      <c r="E12" s="50">
        <v>24644.205301724418</v>
      </c>
      <c r="F12" s="50">
        <v>25632.620155615165</v>
      </c>
      <c r="G12" s="50">
        <v>32347.408285967336</v>
      </c>
    </row>
    <row r="13" spans="1:7" ht="15.75" thickBot="1">
      <c r="A13" s="51" t="s">
        <v>100</v>
      </c>
      <c r="B13" s="52">
        <v>0</v>
      </c>
      <c r="C13" s="52">
        <v>0</v>
      </c>
      <c r="D13" s="53"/>
      <c r="E13" s="52"/>
      <c r="F13" s="52"/>
      <c r="G13" s="52"/>
    </row>
    <row r="14" spans="1:7" ht="15.75" thickTop="1">
      <c r="A14" s="54" t="s">
        <v>101</v>
      </c>
      <c r="B14" s="55">
        <v>22.288999999989755</v>
      </c>
      <c r="C14" s="55">
        <v>5192.1435039027419</v>
      </c>
      <c r="D14" s="55">
        <f>SUM(D12:D13)</f>
        <v>-4867.9886287525296</v>
      </c>
      <c r="E14" s="55">
        <f>SUM(E12:E13)</f>
        <v>24644.205301724418</v>
      </c>
      <c r="F14" s="55">
        <f>SUM(F12:F13)</f>
        <v>25632.620155615165</v>
      </c>
      <c r="G14" s="55">
        <f>SUM(G12:G13)</f>
        <v>32347.408285967336</v>
      </c>
    </row>
    <row r="16" spans="1:7" ht="21">
      <c r="A16" s="57" t="s">
        <v>102</v>
      </c>
      <c r="B16" s="58"/>
      <c r="C16" s="58"/>
      <c r="D16" s="58"/>
      <c r="E16" s="58"/>
      <c r="F16" s="58"/>
      <c r="G16" s="58"/>
    </row>
    <row r="17" spans="1:7" ht="30">
      <c r="A17" s="32"/>
      <c r="B17" s="33" t="str">
        <f>"BUDGET     "&amp;BASÅR-1</f>
        <v>BUDGET     2023</v>
      </c>
      <c r="C17" s="33" t="str">
        <f>_xlfn.SINGLE(VAL_PERIOD)&amp;" 
"&amp;BASÅR</f>
        <v>BUDGET 
2024</v>
      </c>
      <c r="D17" s="33" t="str">
        <f>"BUDGET 
" &amp;_xlfn.SINGLE(BUDGETÅR)</f>
        <v>BUDGET 
2025</v>
      </c>
      <c r="E17" s="33" t="str">
        <f>"PLAN 
" &amp;_xlfn.SINGLE(PLANÅR1)</f>
        <v>PLAN 
2026</v>
      </c>
      <c r="F17" s="33" t="str">
        <f>"PLAN 
" &amp;_xlfn.SINGLE(PLANÅR2)</f>
        <v>PLAN 
2027</v>
      </c>
      <c r="G17" s="33" t="str">
        <f>"PLAN 
" &amp;_xlfn.SINGLE(PLANÅR3)</f>
        <v>PLAN 
2028</v>
      </c>
    </row>
    <row r="18" spans="1:7">
      <c r="A18" s="59" t="str">
        <f>NÄMND_1</f>
        <v>Kommunfullmäktige</v>
      </c>
      <c r="B18" s="60">
        <v>328.61100000000005</v>
      </c>
      <c r="C18" s="60">
        <v>313.6126262299058</v>
      </c>
      <c r="D18" s="61">
        <v>250.29073402637852</v>
      </c>
      <c r="E18" s="60">
        <v>255.1717835404072</v>
      </c>
      <c r="F18" s="60">
        <v>263.43249246806289</v>
      </c>
      <c r="G18" s="60">
        <v>346.45833552070047</v>
      </c>
    </row>
    <row r="19" spans="1:7">
      <c r="A19" s="59" t="str">
        <f>NÄMND_2</f>
        <v>Revision</v>
      </c>
      <c r="B19" s="60">
        <v>538</v>
      </c>
      <c r="C19" s="60">
        <v>558.25200015978896</v>
      </c>
      <c r="D19" s="61">
        <v>553.85406387516446</v>
      </c>
      <c r="E19" s="60">
        <v>562.1903770215672</v>
      </c>
      <c r="F19" s="60">
        <v>576.29878879536716</v>
      </c>
      <c r="G19" s="60">
        <v>591.71396823184182</v>
      </c>
    </row>
    <row r="20" spans="1:7">
      <c r="A20" s="59" t="str">
        <f>NÄMND_3</f>
        <v>Överförmyndare</v>
      </c>
      <c r="B20" s="60">
        <v>360</v>
      </c>
      <c r="C20" s="60">
        <v>527.31805456782172</v>
      </c>
      <c r="D20" s="61">
        <v>395.06153273891317</v>
      </c>
      <c r="E20" s="60">
        <v>398.68986112997533</v>
      </c>
      <c r="F20" s="60">
        <v>404.83045950873986</v>
      </c>
      <c r="G20" s="60">
        <v>257.53982037611723</v>
      </c>
    </row>
    <row r="21" spans="1:7">
      <c r="A21" s="59" t="str">
        <f>NÄMND_4</f>
        <v>Kommunstyrelsen</v>
      </c>
      <c r="B21" s="60">
        <v>38812</v>
      </c>
      <c r="C21" s="60">
        <v>40856.677214060473</v>
      </c>
      <c r="D21" s="61">
        <v>45058</v>
      </c>
      <c r="E21" s="60">
        <v>49381.844898063398</v>
      </c>
      <c r="F21" s="60">
        <v>50413.502135468545</v>
      </c>
      <c r="G21" s="60">
        <v>43492.018229578069</v>
      </c>
    </row>
    <row r="22" spans="1:7">
      <c r="A22" s="59" t="str">
        <f>NÄMND_5</f>
        <v>Utbildningsnämnd</v>
      </c>
      <c r="B22" s="60">
        <v>89238</v>
      </c>
      <c r="C22" s="60">
        <v>88880.457029114739</v>
      </c>
      <c r="D22" s="61">
        <v>89696.892653117335</v>
      </c>
      <c r="E22" s="60">
        <v>87586.543919135744</v>
      </c>
      <c r="F22" s="60">
        <v>89115.942662484638</v>
      </c>
      <c r="G22" s="60">
        <v>91574.45742945894</v>
      </c>
    </row>
    <row r="23" spans="1:7">
      <c r="A23" s="59" t="str">
        <f>NÄMND_6</f>
        <v>Socialnämnd</v>
      </c>
      <c r="B23" s="60">
        <v>86150</v>
      </c>
      <c r="C23" s="60">
        <v>90783.038151859742</v>
      </c>
      <c r="D23" s="61">
        <v>100618</v>
      </c>
      <c r="E23" s="60">
        <v>80277.445769689963</v>
      </c>
      <c r="F23" s="60">
        <v>83230.508483119178</v>
      </c>
      <c r="G23" s="60">
        <v>86118.241254671477</v>
      </c>
    </row>
    <row r="24" spans="1:7">
      <c r="A24" s="59" t="str">
        <f>NÄMND_7</f>
        <v>Miljö- och byggnämnd</v>
      </c>
      <c r="B24" s="60">
        <v>8249.1</v>
      </c>
      <c r="C24" s="60">
        <v>9404</v>
      </c>
      <c r="D24" s="61">
        <v>8810</v>
      </c>
      <c r="E24" s="60">
        <v>9339.826796671161</v>
      </c>
      <c r="F24" s="60">
        <v>8455.200798367101</v>
      </c>
      <c r="G24" s="60">
        <v>7481.0963888155766</v>
      </c>
    </row>
    <row r="25" spans="1:7" ht="15.75" thickBot="1">
      <c r="A25" s="59" t="str">
        <f>NÄMND_8</f>
        <v>Valnämnd</v>
      </c>
      <c r="B25" s="60">
        <v>6</v>
      </c>
      <c r="C25" s="60">
        <v>106.35842010479251</v>
      </c>
      <c r="D25" s="61">
        <v>68.678499355815731</v>
      </c>
      <c r="E25" s="60">
        <v>370</v>
      </c>
      <c r="F25" s="60">
        <v>71.461669375709363</v>
      </c>
      <c r="G25" s="60">
        <v>73.373168198324009</v>
      </c>
    </row>
    <row r="26" spans="1:7" ht="16.5" thickTop="1">
      <c r="A26" s="62" t="s">
        <v>103</v>
      </c>
      <c r="B26" s="63">
        <v>223681.71100000001</v>
      </c>
      <c r="C26" s="63">
        <v>231429.71349609728</v>
      </c>
      <c r="D26" s="64">
        <v>245451</v>
      </c>
      <c r="E26" s="63">
        <f>SUM(E18:E25)</f>
        <v>228171.71340525223</v>
      </c>
      <c r="F26" s="63">
        <v>232531.17748958734</v>
      </c>
      <c r="G26" s="63">
        <v>229934.89859485105</v>
      </c>
    </row>
    <row r="27" spans="1:7">
      <c r="A27" s="59" t="str">
        <f>'[1]3. FUS'!$B$32</f>
        <v>FINANSFÖRVALTNING</v>
      </c>
      <c r="B27" s="60">
        <v>-223704</v>
      </c>
      <c r="C27" s="60">
        <v>-236621.85700000002</v>
      </c>
      <c r="D27" s="61">
        <v>-244546.96155387751</v>
      </c>
      <c r="E27" s="60">
        <v>-252515.63091812481</v>
      </c>
      <c r="F27" s="60">
        <v>-258163.79764520249</v>
      </c>
      <c r="G27" s="60">
        <v>-262282.30688081839</v>
      </c>
    </row>
    <row r="28" spans="1:7">
      <c r="A28" s="54" t="s">
        <v>101</v>
      </c>
      <c r="B28" s="55">
        <v>22.288999999989755</v>
      </c>
      <c r="C28" s="55">
        <v>5192.1435039027419</v>
      </c>
      <c r="D28" s="55">
        <v>-979</v>
      </c>
      <c r="E28" s="55">
        <f>E26+E27</f>
        <v>-24343.917512872576</v>
      </c>
      <c r="F28" s="55">
        <f t="shared" ref="F28:G28" si="0">F26+F27</f>
        <v>-25632.62015561515</v>
      </c>
      <c r="G28" s="55">
        <f t="shared" si="0"/>
        <v>-32347.408285967336</v>
      </c>
    </row>
  </sheetData>
  <protectedRanges>
    <protectedRange sqref="B26:G26 B27:C27 B18:C25" name="Område1"/>
  </protectedRanges>
  <pageMargins left="0.7" right="0.7" top="0.75" bottom="0.75" header="0.3" footer="0.3"/>
  <pageSetup paperSize="9" scale="98" fitToHeight="0" orientation="portrait" r:id="rId1"/>
  <headerFooter>
    <oddHeader>&amp;LMALÅ KOMMUN
Förslag 5/Cecilia F Stenlund&amp;CRESULTAT- OCH DRIFTSBUDGET
2025-2028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0960-5427-4753-B5EE-81F592F14A68}">
  <dimension ref="A1:D13"/>
  <sheetViews>
    <sheetView view="pageLayout" topLeftCell="A4" zoomScaleNormal="100" workbookViewId="0">
      <selection activeCell="D15" sqref="D15"/>
    </sheetView>
  </sheetViews>
  <sheetFormatPr defaultRowHeight="15"/>
  <cols>
    <col min="1" max="1" width="34.85546875" bestFit="1" customWidth="1"/>
  </cols>
  <sheetData>
    <row r="1" spans="1:4" ht="26.25">
      <c r="A1" s="65" t="s">
        <v>104</v>
      </c>
      <c r="B1" s="80">
        <f>+_xlfn.SINGLE(BUDGETÅR)</f>
        <v>2025</v>
      </c>
      <c r="C1" s="81"/>
      <c r="D1" s="82"/>
    </row>
    <row r="2" spans="1:4" ht="25.5">
      <c r="A2" s="1" t="s">
        <v>0</v>
      </c>
      <c r="B2" s="5" t="str">
        <f>" TEKNISK RAM "&amp;_xlfn.SINGLE(BUDGETÅR)</f>
        <v xml:space="preserve"> TEKNISK RAM 2025</v>
      </c>
      <c r="C2" s="6" t="s">
        <v>13</v>
      </c>
      <c r="D2" s="5" t="str">
        <f>"  BUDGET       "&amp;_xlfn.SINGLE(BUDGETÅR)</f>
        <v xml:space="preserve">  BUDGET       2025</v>
      </c>
    </row>
    <row r="3" spans="1:4">
      <c r="A3" s="2" t="str">
        <f>'[1]4. VKS'!C$3</f>
        <v>Kommunfullmäktige</v>
      </c>
      <c r="B3" s="7">
        <v>324.29073402637852</v>
      </c>
      <c r="C3" s="8">
        <v>-74</v>
      </c>
      <c r="D3" s="9">
        <v>250.29073402637852</v>
      </c>
    </row>
    <row r="4" spans="1:4">
      <c r="A4" s="2" t="str">
        <f>'[1]4. VKS'!D$3</f>
        <v>Revision</v>
      </c>
      <c r="B4" s="7">
        <v>553.85406387516446</v>
      </c>
      <c r="C4" s="8">
        <v>0</v>
      </c>
      <c r="D4" s="9">
        <v>553.85406387516446</v>
      </c>
    </row>
    <row r="5" spans="1:4">
      <c r="A5" s="2" t="str">
        <f>'[1]4. VKS'!E$3</f>
        <v>Överförmyndare</v>
      </c>
      <c r="B5" s="7">
        <v>241.06153273891317</v>
      </c>
      <c r="C5" s="8">
        <v>154</v>
      </c>
      <c r="D5" s="9">
        <v>395.06153273891317</v>
      </c>
    </row>
    <row r="6" spans="1:4">
      <c r="A6" s="2" t="str">
        <f>'[1]4. VKS'!F$3</f>
        <v>Kommunstyrelsen</v>
      </c>
      <c r="B6" s="7">
        <v>40064.307639652732</v>
      </c>
      <c r="C6" s="8">
        <v>4994</v>
      </c>
      <c r="D6" s="9">
        <v>45058</v>
      </c>
    </row>
    <row r="7" spans="1:4">
      <c r="A7" s="2" t="str">
        <f>'[1]4. VKS'!G$3</f>
        <v>Utbildningsnämnd</v>
      </c>
      <c r="B7" s="7">
        <v>85321.892653117335</v>
      </c>
      <c r="C7" s="8">
        <v>4375</v>
      </c>
      <c r="D7" s="9">
        <v>89696.892653117335</v>
      </c>
    </row>
    <row r="8" spans="1:4">
      <c r="A8" s="2" t="str">
        <f>'[1]4. VKS'!H$3</f>
        <v>Socialnämnd</v>
      </c>
      <c r="B8" s="7">
        <v>78038.435068953157</v>
      </c>
      <c r="C8" s="8">
        <v>22580</v>
      </c>
      <c r="D8" s="9">
        <v>100618</v>
      </c>
    </row>
    <row r="9" spans="1:4">
      <c r="A9" s="2" t="str">
        <f>'[1]4. VKS'!I$3</f>
        <v>Miljö- och byggnämnd</v>
      </c>
      <c r="B9" s="7">
        <v>7002.4299909105193</v>
      </c>
      <c r="C9" s="8">
        <v>1808</v>
      </c>
      <c r="D9" s="9">
        <v>8810</v>
      </c>
    </row>
    <row r="10" spans="1:4" ht="15.75" thickBot="1">
      <c r="A10" s="2" t="str">
        <f>'[1]4. VKS'!J$3</f>
        <v>Valnämnd</v>
      </c>
      <c r="B10" s="7">
        <v>68.678499355815731</v>
      </c>
      <c r="C10" s="8">
        <v>0</v>
      </c>
      <c r="D10" s="9">
        <v>68.678499355815731</v>
      </c>
    </row>
    <row r="11" spans="1:4" ht="15.75" thickTop="1">
      <c r="A11" s="2" t="s">
        <v>9</v>
      </c>
      <c r="B11" s="13">
        <v>211614.95018263001</v>
      </c>
      <c r="C11" s="14">
        <v>33911</v>
      </c>
      <c r="D11" s="15">
        <v>245451</v>
      </c>
    </row>
    <row r="12" spans="1:4" ht="15.75" thickBot="1">
      <c r="A12" s="3" t="s">
        <v>10</v>
      </c>
      <c r="B12" s="10">
        <v>-244546.96155387751</v>
      </c>
      <c r="C12" s="11">
        <v>0</v>
      </c>
      <c r="D12" s="12">
        <v>-244546.96155387751</v>
      </c>
    </row>
    <row r="13" spans="1:4" ht="15.75" thickTop="1">
      <c r="A13" s="4" t="s">
        <v>12</v>
      </c>
      <c r="B13" s="16">
        <v>-32932.011371247499</v>
      </c>
      <c r="C13" s="17">
        <v>33911</v>
      </c>
      <c r="D13" s="18">
        <v>904</v>
      </c>
    </row>
  </sheetData>
  <protectedRanges>
    <protectedRange sqref="B11:D11" name="Område1"/>
  </protectedRanges>
  <mergeCells count="1">
    <mergeCell ref="B1:D1"/>
  </mergeCells>
  <pageMargins left="0.7" right="0.7" top="0.75" bottom="0.75" header="0.3" footer="0.3"/>
  <pageSetup paperSize="9" orientation="portrait" r:id="rId1"/>
  <headerFooter>
    <oddHeader>&amp;CTEKNISKA OCH SLUTLIGA 
RAMAR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C631-0FCD-427B-933E-50D0E6182A5D}">
  <dimension ref="A1:M111"/>
  <sheetViews>
    <sheetView view="pageLayout" topLeftCell="A122" zoomScaleNormal="100" workbookViewId="0">
      <selection activeCell="J13" sqref="J13"/>
    </sheetView>
  </sheetViews>
  <sheetFormatPr defaultRowHeight="15"/>
  <cols>
    <col min="1" max="1" width="29.5703125" customWidth="1"/>
    <col min="2" max="2" width="18.42578125" bestFit="1" customWidth="1"/>
    <col min="3" max="3" width="45.28515625" hidden="1" customWidth="1"/>
    <col min="4" max="4" width="34.85546875" hidden="1" customWidth="1"/>
    <col min="5" max="5" width="7" customWidth="1"/>
    <col min="6" max="6" width="15.85546875" customWidth="1"/>
    <col min="7" max="7" width="7.42578125" customWidth="1"/>
    <col min="8" max="8" width="7.140625" bestFit="1" customWidth="1"/>
    <col min="9" max="9" width="6.5703125" bestFit="1" customWidth="1"/>
    <col min="10" max="10" width="8.7109375" bestFit="1" customWidth="1"/>
    <col min="11" max="13" width="7.5703125" bestFit="1" customWidth="1"/>
  </cols>
  <sheetData>
    <row r="1" spans="1:13" ht="25.5">
      <c r="A1" s="20" t="s">
        <v>14</v>
      </c>
      <c r="B1" s="20" t="s">
        <v>15</v>
      </c>
      <c r="C1" s="19"/>
      <c r="D1" s="19"/>
      <c r="E1" s="20" t="s">
        <v>16</v>
      </c>
      <c r="F1" s="21" t="s">
        <v>17</v>
      </c>
      <c r="G1" s="21" t="s">
        <v>18</v>
      </c>
      <c r="H1" s="66">
        <f>BASÅR-1</f>
        <v>2023</v>
      </c>
      <c r="I1" s="67">
        <f>BASÅR</f>
        <v>2024</v>
      </c>
      <c r="J1" s="68">
        <f>BUDGETÅR</f>
        <v>2025</v>
      </c>
      <c r="K1" s="69">
        <f>PLANÅR1</f>
        <v>2026</v>
      </c>
      <c r="L1" s="70">
        <f>PLANÅR2</f>
        <v>2027</v>
      </c>
      <c r="M1" s="71">
        <f>PLANÅR3</f>
        <v>2028</v>
      </c>
    </row>
    <row r="2" spans="1:13">
      <c r="A2" s="22" t="s">
        <v>112</v>
      </c>
      <c r="B2" s="22" t="s">
        <v>4</v>
      </c>
      <c r="C2" s="22" t="s">
        <v>20</v>
      </c>
      <c r="D2" s="22" t="s">
        <v>28</v>
      </c>
      <c r="E2" s="22">
        <v>2022</v>
      </c>
      <c r="F2" s="22" t="s">
        <v>56</v>
      </c>
      <c r="G2" s="22" t="s">
        <v>22</v>
      </c>
      <c r="H2" s="23">
        <v>300</v>
      </c>
      <c r="I2" s="23"/>
      <c r="J2" s="23"/>
      <c r="K2" s="23"/>
      <c r="L2" s="23"/>
      <c r="M2" s="23"/>
    </row>
    <row r="3" spans="1:13">
      <c r="A3" s="22" t="s">
        <v>113</v>
      </c>
      <c r="B3" s="22" t="s">
        <v>1</v>
      </c>
      <c r="C3" s="22" t="s">
        <v>20</v>
      </c>
      <c r="D3" s="22" t="s">
        <v>105</v>
      </c>
      <c r="E3" s="22">
        <v>2021</v>
      </c>
      <c r="F3" s="22" t="s">
        <v>56</v>
      </c>
      <c r="G3" s="22" t="s">
        <v>22</v>
      </c>
      <c r="H3" s="23"/>
      <c r="I3" s="23"/>
      <c r="J3" s="23"/>
      <c r="K3" s="23"/>
      <c r="L3" s="23"/>
      <c r="M3" s="23"/>
    </row>
    <row r="4" spans="1:13">
      <c r="A4" s="22" t="s">
        <v>113</v>
      </c>
      <c r="B4" s="22" t="s">
        <v>3</v>
      </c>
      <c r="C4" s="22" t="s">
        <v>20</v>
      </c>
      <c r="D4" s="22" t="s">
        <v>33</v>
      </c>
      <c r="E4" s="22">
        <v>2021</v>
      </c>
      <c r="F4" s="22" t="s">
        <v>56</v>
      </c>
      <c r="G4" s="22" t="s">
        <v>22</v>
      </c>
      <c r="H4" s="23"/>
      <c r="I4" s="23"/>
      <c r="J4" s="23"/>
      <c r="K4" s="23"/>
      <c r="L4" s="23"/>
      <c r="M4" s="23"/>
    </row>
    <row r="5" spans="1:13">
      <c r="A5" s="22" t="s">
        <v>19</v>
      </c>
      <c r="B5" s="22" t="s">
        <v>1</v>
      </c>
      <c r="C5" s="22" t="s">
        <v>20</v>
      </c>
      <c r="D5" s="22"/>
      <c r="E5" s="22">
        <v>2022</v>
      </c>
      <c r="F5" s="22" t="s">
        <v>21</v>
      </c>
      <c r="G5" s="22" t="s">
        <v>22</v>
      </c>
      <c r="H5" s="23">
        <v>-74</v>
      </c>
      <c r="I5" s="23">
        <v>-74</v>
      </c>
      <c r="J5" s="23">
        <v>-74</v>
      </c>
      <c r="K5" s="23">
        <v>-74</v>
      </c>
      <c r="L5" s="23">
        <v>-74</v>
      </c>
      <c r="M5" s="23"/>
    </row>
    <row r="6" spans="1:13">
      <c r="A6" s="22" t="s">
        <v>113</v>
      </c>
      <c r="B6" s="22" t="s">
        <v>2</v>
      </c>
      <c r="C6" s="22" t="s">
        <v>106</v>
      </c>
      <c r="D6" s="22" t="s">
        <v>47</v>
      </c>
      <c r="E6" s="22">
        <v>2021</v>
      </c>
      <c r="F6" s="22" t="s">
        <v>56</v>
      </c>
      <c r="G6" s="22" t="s">
        <v>22</v>
      </c>
      <c r="H6" s="23"/>
      <c r="I6" s="23"/>
      <c r="J6" s="23"/>
      <c r="K6" s="23"/>
      <c r="L6" s="23"/>
      <c r="M6" s="23"/>
    </row>
    <row r="7" spans="1:13">
      <c r="A7" s="22" t="s">
        <v>113</v>
      </c>
      <c r="B7" s="22" t="s">
        <v>8</v>
      </c>
      <c r="C7" s="22" t="s">
        <v>24</v>
      </c>
      <c r="D7" s="22" t="s">
        <v>47</v>
      </c>
      <c r="E7" s="22">
        <v>2021</v>
      </c>
      <c r="F7" s="22" t="s">
        <v>56</v>
      </c>
      <c r="G7" s="22" t="s">
        <v>22</v>
      </c>
      <c r="H7" s="23"/>
      <c r="I7" s="23"/>
      <c r="J7" s="23"/>
      <c r="K7" s="23"/>
      <c r="L7" s="23"/>
      <c r="M7" s="23"/>
    </row>
    <row r="8" spans="1:13">
      <c r="A8" s="22" t="s">
        <v>23</v>
      </c>
      <c r="B8" s="22" t="s">
        <v>3</v>
      </c>
      <c r="C8" s="22" t="s">
        <v>24</v>
      </c>
      <c r="D8" s="22"/>
      <c r="E8" s="22">
        <v>2023</v>
      </c>
      <c r="F8" s="22" t="s">
        <v>25</v>
      </c>
      <c r="G8" s="22" t="s">
        <v>22</v>
      </c>
      <c r="H8" s="23"/>
      <c r="I8" s="23">
        <v>154</v>
      </c>
      <c r="J8" s="23">
        <v>154</v>
      </c>
      <c r="K8" s="23">
        <v>154</v>
      </c>
      <c r="L8" s="23">
        <v>154</v>
      </c>
      <c r="M8" s="23"/>
    </row>
    <row r="9" spans="1:13">
      <c r="A9" s="22" t="s">
        <v>114</v>
      </c>
      <c r="B9" s="22" t="s">
        <v>4</v>
      </c>
      <c r="C9" s="22" t="s">
        <v>27</v>
      </c>
      <c r="D9" s="22" t="s">
        <v>47</v>
      </c>
      <c r="E9" s="22">
        <v>2022</v>
      </c>
      <c r="F9" s="22" t="s">
        <v>56</v>
      </c>
      <c r="G9" s="22" t="s">
        <v>22</v>
      </c>
      <c r="H9" s="23">
        <v>-500</v>
      </c>
      <c r="I9" s="23"/>
      <c r="J9" s="23"/>
      <c r="K9" s="23"/>
      <c r="L9" s="23"/>
      <c r="M9" s="23"/>
    </row>
    <row r="10" spans="1:13">
      <c r="A10" s="22" t="s">
        <v>26</v>
      </c>
      <c r="B10" s="22" t="s">
        <v>7</v>
      </c>
      <c r="C10" s="22" t="s">
        <v>27</v>
      </c>
      <c r="D10" s="22" t="s">
        <v>28</v>
      </c>
      <c r="E10" s="22">
        <v>2022</v>
      </c>
      <c r="F10" s="22" t="s">
        <v>25</v>
      </c>
      <c r="G10" s="22" t="s">
        <v>22</v>
      </c>
      <c r="H10" s="23">
        <v>650</v>
      </c>
      <c r="I10" s="23">
        <v>319</v>
      </c>
      <c r="J10" s="23">
        <v>319</v>
      </c>
      <c r="K10" s="23">
        <v>319</v>
      </c>
      <c r="L10" s="23"/>
      <c r="M10" s="23"/>
    </row>
    <row r="11" spans="1:13">
      <c r="A11" s="22" t="s">
        <v>113</v>
      </c>
      <c r="B11" s="22" t="s">
        <v>7</v>
      </c>
      <c r="C11" s="22" t="s">
        <v>27</v>
      </c>
      <c r="D11" s="22" t="s">
        <v>47</v>
      </c>
      <c r="E11" s="22">
        <v>2021</v>
      </c>
      <c r="F11" s="22" t="s">
        <v>56</v>
      </c>
      <c r="G11" s="22" t="s">
        <v>22</v>
      </c>
      <c r="H11" s="23"/>
      <c r="I11" s="23"/>
      <c r="J11" s="23">
        <v>300</v>
      </c>
      <c r="K11" s="23"/>
      <c r="L11" s="23"/>
      <c r="M11" s="23"/>
    </row>
    <row r="12" spans="1:13">
      <c r="A12" s="22" t="s">
        <v>114</v>
      </c>
      <c r="B12" s="22" t="s">
        <v>4</v>
      </c>
      <c r="C12" s="22" t="s">
        <v>27</v>
      </c>
      <c r="D12" s="22"/>
      <c r="E12" s="22">
        <v>2023</v>
      </c>
      <c r="F12" s="22" t="s">
        <v>56</v>
      </c>
      <c r="G12" s="22" t="s">
        <v>22</v>
      </c>
      <c r="H12" s="23"/>
      <c r="I12" s="23">
        <v>-500</v>
      </c>
      <c r="J12" s="23"/>
      <c r="K12" s="23"/>
      <c r="L12" s="23"/>
      <c r="M12" s="23"/>
    </row>
    <row r="13" spans="1:13">
      <c r="A13" s="22" t="s">
        <v>115</v>
      </c>
      <c r="B13" s="22" t="s">
        <v>4</v>
      </c>
      <c r="C13" s="22" t="s">
        <v>30</v>
      </c>
      <c r="D13" s="22" t="s">
        <v>47</v>
      </c>
      <c r="E13" s="22">
        <v>2021</v>
      </c>
      <c r="F13" s="22" t="s">
        <v>56</v>
      </c>
      <c r="G13" s="22" t="s">
        <v>22</v>
      </c>
      <c r="H13" s="23"/>
      <c r="I13" s="23"/>
      <c r="J13" s="23"/>
      <c r="K13" s="23"/>
      <c r="L13" s="23"/>
      <c r="M13" s="23"/>
    </row>
    <row r="14" spans="1:13">
      <c r="A14" s="22" t="s">
        <v>116</v>
      </c>
      <c r="B14" s="22" t="s">
        <v>4</v>
      </c>
      <c r="C14" s="22" t="s">
        <v>30</v>
      </c>
      <c r="D14" s="22"/>
      <c r="E14" s="22">
        <v>2023</v>
      </c>
      <c r="F14" s="22" t="s">
        <v>56</v>
      </c>
      <c r="G14" s="22" t="s">
        <v>22</v>
      </c>
      <c r="H14" s="23"/>
      <c r="I14" s="23">
        <v>-600</v>
      </c>
      <c r="J14" s="23"/>
      <c r="K14" s="23"/>
      <c r="L14" s="23"/>
      <c r="M14" s="23"/>
    </row>
    <row r="15" spans="1:13">
      <c r="A15" s="22" t="s">
        <v>117</v>
      </c>
      <c r="B15" s="22" t="s">
        <v>4</v>
      </c>
      <c r="C15" s="22" t="s">
        <v>30</v>
      </c>
      <c r="D15" s="22"/>
      <c r="E15" s="22">
        <v>2023</v>
      </c>
      <c r="F15" s="22" t="s">
        <v>56</v>
      </c>
      <c r="G15" s="22" t="s">
        <v>22</v>
      </c>
      <c r="H15" s="23"/>
      <c r="I15" s="23">
        <v>-100</v>
      </c>
      <c r="J15" s="23"/>
      <c r="K15" s="23"/>
      <c r="L15" s="23"/>
      <c r="M15" s="23"/>
    </row>
    <row r="16" spans="1:13">
      <c r="A16" s="22" t="s">
        <v>29</v>
      </c>
      <c r="B16" s="22" t="s">
        <v>4</v>
      </c>
      <c r="C16" s="22" t="s">
        <v>30</v>
      </c>
      <c r="D16" s="22"/>
      <c r="E16" s="22">
        <v>2023</v>
      </c>
      <c r="F16" s="22" t="s">
        <v>25</v>
      </c>
      <c r="G16" s="22" t="s">
        <v>22</v>
      </c>
      <c r="H16" s="23"/>
      <c r="I16" s="23">
        <v>300</v>
      </c>
      <c r="J16" s="23">
        <v>200</v>
      </c>
      <c r="K16" s="23">
        <v>100</v>
      </c>
      <c r="L16" s="23">
        <v>100</v>
      </c>
      <c r="M16" s="23"/>
    </row>
    <row r="17" spans="1:13">
      <c r="A17" s="22" t="s">
        <v>118</v>
      </c>
      <c r="B17" s="22" t="s">
        <v>4</v>
      </c>
      <c r="C17" s="22" t="s">
        <v>75</v>
      </c>
      <c r="D17" s="22" t="s">
        <v>47</v>
      </c>
      <c r="E17" s="22">
        <v>2022</v>
      </c>
      <c r="F17" s="22" t="s">
        <v>56</v>
      </c>
      <c r="G17" s="22" t="s">
        <v>22</v>
      </c>
      <c r="H17" s="23">
        <v>1000</v>
      </c>
      <c r="I17" s="23"/>
      <c r="J17" s="23"/>
      <c r="K17" s="23"/>
      <c r="L17" s="23"/>
      <c r="M17" s="23"/>
    </row>
    <row r="18" spans="1:13">
      <c r="A18" s="22" t="s">
        <v>119</v>
      </c>
      <c r="B18" s="22" t="s">
        <v>4</v>
      </c>
      <c r="C18" s="22" t="s">
        <v>75</v>
      </c>
      <c r="D18" s="22"/>
      <c r="E18" s="22">
        <v>2023</v>
      </c>
      <c r="F18" s="22" t="s">
        <v>25</v>
      </c>
      <c r="G18" s="22" t="s">
        <v>22</v>
      </c>
      <c r="H18" s="23"/>
      <c r="I18" s="23"/>
      <c r="J18" s="23"/>
      <c r="K18" s="23"/>
      <c r="L18" s="23">
        <v>2500</v>
      </c>
      <c r="M18" s="23"/>
    </row>
    <row r="19" spans="1:13">
      <c r="A19" s="22" t="s">
        <v>31</v>
      </c>
      <c r="B19" s="22" t="s">
        <v>7</v>
      </c>
      <c r="C19" s="22" t="s">
        <v>32</v>
      </c>
      <c r="D19" s="22" t="s">
        <v>33</v>
      </c>
      <c r="E19" s="22">
        <v>2022</v>
      </c>
      <c r="F19" s="22" t="s">
        <v>34</v>
      </c>
      <c r="G19" s="22" t="s">
        <v>22</v>
      </c>
      <c r="H19" s="23">
        <v>610</v>
      </c>
      <c r="I19" s="23">
        <v>299</v>
      </c>
      <c r="J19" s="23">
        <v>0</v>
      </c>
      <c r="K19" s="23">
        <v>0</v>
      </c>
      <c r="L19" s="23"/>
      <c r="M19" s="23"/>
    </row>
    <row r="20" spans="1:13">
      <c r="A20" s="22" t="s">
        <v>120</v>
      </c>
      <c r="B20" s="22" t="s">
        <v>7</v>
      </c>
      <c r="C20" s="22" t="s">
        <v>32</v>
      </c>
      <c r="D20" s="22"/>
      <c r="E20" s="22">
        <v>2022</v>
      </c>
      <c r="F20" s="22" t="s">
        <v>56</v>
      </c>
      <c r="G20" s="22" t="s">
        <v>22</v>
      </c>
      <c r="H20" s="23">
        <v>-200</v>
      </c>
      <c r="I20" s="23"/>
      <c r="J20" s="23"/>
      <c r="K20" s="23"/>
      <c r="L20" s="23"/>
      <c r="M20" s="23"/>
    </row>
    <row r="21" spans="1:13">
      <c r="A21" s="22" t="s">
        <v>121</v>
      </c>
      <c r="B21" s="22" t="s">
        <v>7</v>
      </c>
      <c r="C21" s="22" t="s">
        <v>36</v>
      </c>
      <c r="D21" s="22" t="s">
        <v>33</v>
      </c>
      <c r="E21" s="22">
        <v>2022</v>
      </c>
      <c r="F21" s="22" t="s">
        <v>34</v>
      </c>
      <c r="G21" s="22" t="s">
        <v>22</v>
      </c>
      <c r="H21" s="23">
        <v>602</v>
      </c>
      <c r="I21" s="23">
        <v>0</v>
      </c>
      <c r="J21" s="23">
        <v>0</v>
      </c>
      <c r="K21" s="23">
        <v>0</v>
      </c>
      <c r="L21" s="23"/>
      <c r="M21" s="23"/>
    </row>
    <row r="22" spans="1:13">
      <c r="A22" s="22" t="s">
        <v>122</v>
      </c>
      <c r="B22" s="22" t="s">
        <v>7</v>
      </c>
      <c r="C22" s="22" t="s">
        <v>36</v>
      </c>
      <c r="D22" s="22" t="s">
        <v>47</v>
      </c>
      <c r="E22" s="22">
        <v>2022</v>
      </c>
      <c r="F22" s="22" t="s">
        <v>56</v>
      </c>
      <c r="G22" s="22" t="s">
        <v>22</v>
      </c>
      <c r="H22" s="23">
        <v>140</v>
      </c>
      <c r="I22" s="23"/>
      <c r="J22" s="23"/>
      <c r="K22" s="23"/>
      <c r="L22" s="23"/>
      <c r="M22" s="23"/>
    </row>
    <row r="23" spans="1:13">
      <c r="A23" s="22" t="s">
        <v>35</v>
      </c>
      <c r="B23" s="22" t="s">
        <v>7</v>
      </c>
      <c r="C23" s="22" t="s">
        <v>36</v>
      </c>
      <c r="D23" s="22" t="s">
        <v>28</v>
      </c>
      <c r="E23" s="22">
        <v>2022</v>
      </c>
      <c r="F23" s="22" t="s">
        <v>25</v>
      </c>
      <c r="G23" s="22" t="s">
        <v>22</v>
      </c>
      <c r="H23" s="23">
        <v>100</v>
      </c>
      <c r="I23" s="23">
        <v>100</v>
      </c>
      <c r="J23" s="23">
        <v>100</v>
      </c>
      <c r="K23" s="23">
        <v>100</v>
      </c>
      <c r="L23" s="23"/>
      <c r="M23" s="23"/>
    </row>
    <row r="24" spans="1:13">
      <c r="A24" s="22" t="s">
        <v>37</v>
      </c>
      <c r="B24" s="22" t="s">
        <v>7</v>
      </c>
      <c r="C24" s="22" t="s">
        <v>36</v>
      </c>
      <c r="D24" s="22" t="s">
        <v>33</v>
      </c>
      <c r="E24" s="22">
        <v>2022</v>
      </c>
      <c r="F24" s="22" t="s">
        <v>34</v>
      </c>
      <c r="G24" s="22" t="s">
        <v>22</v>
      </c>
      <c r="H24" s="23">
        <v>300</v>
      </c>
      <c r="I24" s="23">
        <v>148</v>
      </c>
      <c r="J24" s="23">
        <v>148</v>
      </c>
      <c r="K24" s="23">
        <v>148</v>
      </c>
      <c r="L24" s="23"/>
      <c r="M24" s="23"/>
    </row>
    <row r="25" spans="1:13">
      <c r="A25" s="22" t="s">
        <v>123</v>
      </c>
      <c r="B25" s="22" t="s">
        <v>7</v>
      </c>
      <c r="C25" s="22" t="s">
        <v>36</v>
      </c>
      <c r="D25" s="22" t="s">
        <v>47</v>
      </c>
      <c r="E25" s="22">
        <v>2022</v>
      </c>
      <c r="F25" s="22" t="s">
        <v>56</v>
      </c>
      <c r="G25" s="22" t="s">
        <v>22</v>
      </c>
      <c r="H25" s="23">
        <v>177</v>
      </c>
      <c r="I25" s="23"/>
      <c r="J25" s="23"/>
      <c r="K25" s="23"/>
      <c r="L25" s="23"/>
      <c r="M25" s="23"/>
    </row>
    <row r="26" spans="1:13">
      <c r="A26" s="22" t="s">
        <v>124</v>
      </c>
      <c r="B26" s="22" t="s">
        <v>7</v>
      </c>
      <c r="C26" s="22" t="s">
        <v>36</v>
      </c>
      <c r="D26" s="22" t="s">
        <v>47</v>
      </c>
      <c r="E26" s="22">
        <v>2022</v>
      </c>
      <c r="F26" s="22" t="s">
        <v>56</v>
      </c>
      <c r="G26" s="22" t="s">
        <v>22</v>
      </c>
      <c r="H26" s="23">
        <v>177</v>
      </c>
      <c r="I26" s="23"/>
      <c r="J26" s="23"/>
      <c r="K26" s="23"/>
      <c r="L26" s="23"/>
      <c r="M26" s="23"/>
    </row>
    <row r="27" spans="1:13">
      <c r="A27" s="22" t="s">
        <v>125</v>
      </c>
      <c r="B27" s="22" t="s">
        <v>7</v>
      </c>
      <c r="C27" s="22" t="s">
        <v>36</v>
      </c>
      <c r="D27" s="22" t="s">
        <v>47</v>
      </c>
      <c r="E27" s="22">
        <v>2022</v>
      </c>
      <c r="F27" s="22" t="s">
        <v>56</v>
      </c>
      <c r="G27" s="22" t="s">
        <v>22</v>
      </c>
      <c r="H27" s="23">
        <v>410</v>
      </c>
      <c r="I27" s="23"/>
      <c r="J27" s="23"/>
      <c r="K27" s="23"/>
      <c r="L27" s="23"/>
      <c r="M27" s="23"/>
    </row>
    <row r="28" spans="1:13">
      <c r="A28" s="22" t="s">
        <v>126</v>
      </c>
      <c r="B28" s="22" t="s">
        <v>7</v>
      </c>
      <c r="C28" s="22" t="s">
        <v>36</v>
      </c>
      <c r="D28" s="22" t="s">
        <v>47</v>
      </c>
      <c r="E28" s="22">
        <v>2022</v>
      </c>
      <c r="F28" s="22" t="s">
        <v>56</v>
      </c>
      <c r="G28" s="22" t="s">
        <v>22</v>
      </c>
      <c r="H28" s="23">
        <v>492</v>
      </c>
      <c r="I28" s="23"/>
      <c r="J28" s="23"/>
      <c r="K28" s="23"/>
      <c r="L28" s="23"/>
      <c r="M28" s="23"/>
    </row>
    <row r="29" spans="1:13">
      <c r="A29" s="22" t="s">
        <v>127</v>
      </c>
      <c r="B29" s="22" t="s">
        <v>7</v>
      </c>
      <c r="C29" s="22" t="s">
        <v>36</v>
      </c>
      <c r="D29" s="22" t="s">
        <v>47</v>
      </c>
      <c r="E29" s="22">
        <v>2022</v>
      </c>
      <c r="F29" s="22" t="s">
        <v>56</v>
      </c>
      <c r="G29" s="22" t="s">
        <v>22</v>
      </c>
      <c r="H29" s="23">
        <v>449</v>
      </c>
      <c r="I29" s="23"/>
      <c r="J29" s="23"/>
      <c r="K29" s="23"/>
      <c r="L29" s="23"/>
      <c r="M29" s="23"/>
    </row>
    <row r="30" spans="1:13">
      <c r="A30" s="22" t="s">
        <v>113</v>
      </c>
      <c r="B30" s="22" t="s">
        <v>7</v>
      </c>
      <c r="C30" s="22" t="s">
        <v>36</v>
      </c>
      <c r="D30" s="22" t="s">
        <v>47</v>
      </c>
      <c r="E30" s="22">
        <v>2021</v>
      </c>
      <c r="F30" s="22" t="s">
        <v>56</v>
      </c>
      <c r="G30" s="22" t="s">
        <v>22</v>
      </c>
      <c r="H30" s="23"/>
      <c r="I30" s="23"/>
      <c r="J30" s="23"/>
      <c r="K30" s="23"/>
      <c r="L30" s="23"/>
      <c r="M30" s="23"/>
    </row>
    <row r="31" spans="1:13" ht="25.5">
      <c r="A31" s="20" t="s">
        <v>14</v>
      </c>
      <c r="B31" s="20" t="s">
        <v>15</v>
      </c>
      <c r="C31" s="19"/>
      <c r="D31" s="19"/>
      <c r="E31" s="20" t="s">
        <v>16</v>
      </c>
      <c r="F31" s="21" t="s">
        <v>17</v>
      </c>
      <c r="G31" s="21" t="s">
        <v>18</v>
      </c>
      <c r="H31" s="72">
        <f>BASÅR-1</f>
        <v>2023</v>
      </c>
      <c r="I31" s="73">
        <f>BASÅR</f>
        <v>2024</v>
      </c>
      <c r="J31" s="74">
        <f>BUDGETÅR</f>
        <v>2025</v>
      </c>
      <c r="K31" s="75">
        <f>PLANÅR1</f>
        <v>2026</v>
      </c>
      <c r="L31" s="76">
        <f>PLANÅR2</f>
        <v>2027</v>
      </c>
      <c r="M31" s="77">
        <f>PLANÅR3</f>
        <v>2028</v>
      </c>
    </row>
    <row r="32" spans="1:13">
      <c r="A32" s="22" t="s">
        <v>38</v>
      </c>
      <c r="B32" s="22" t="s">
        <v>7</v>
      </c>
      <c r="C32" s="22" t="s">
        <v>36</v>
      </c>
      <c r="D32" s="22" t="s">
        <v>28</v>
      </c>
      <c r="E32" s="22">
        <v>2022</v>
      </c>
      <c r="F32" s="22" t="s">
        <v>25</v>
      </c>
      <c r="G32" s="22" t="s">
        <v>22</v>
      </c>
      <c r="H32" s="23">
        <v>-350</v>
      </c>
      <c r="I32" s="23">
        <v>-175</v>
      </c>
      <c r="J32" s="23">
        <v>-200</v>
      </c>
      <c r="K32" s="23">
        <v>-200</v>
      </c>
      <c r="L32" s="23"/>
      <c r="M32" s="23"/>
    </row>
    <row r="33" spans="1:13">
      <c r="A33" s="22" t="s">
        <v>39</v>
      </c>
      <c r="B33" s="22" t="s">
        <v>7</v>
      </c>
      <c r="C33" s="22" t="s">
        <v>36</v>
      </c>
      <c r="D33" s="22" t="s">
        <v>33</v>
      </c>
      <c r="E33" s="22">
        <v>2022</v>
      </c>
      <c r="F33" s="22" t="s">
        <v>25</v>
      </c>
      <c r="G33" s="22" t="s">
        <v>22</v>
      </c>
      <c r="H33" s="23">
        <v>555</v>
      </c>
      <c r="I33" s="23">
        <v>272</v>
      </c>
      <c r="J33" s="23">
        <v>272</v>
      </c>
      <c r="K33" s="23">
        <v>272</v>
      </c>
      <c r="L33" s="23"/>
      <c r="M33" s="23"/>
    </row>
    <row r="34" spans="1:13">
      <c r="A34" s="22" t="s">
        <v>40</v>
      </c>
      <c r="B34" s="22" t="s">
        <v>7</v>
      </c>
      <c r="C34" s="22" t="s">
        <v>36</v>
      </c>
      <c r="D34" s="22" t="s">
        <v>33</v>
      </c>
      <c r="E34" s="22">
        <v>2023</v>
      </c>
      <c r="F34" s="22" t="s">
        <v>34</v>
      </c>
      <c r="G34" s="22" t="s">
        <v>22</v>
      </c>
      <c r="H34" s="23"/>
      <c r="I34" s="23">
        <v>219</v>
      </c>
      <c r="J34" s="23">
        <v>219</v>
      </c>
      <c r="K34" s="23">
        <v>219</v>
      </c>
      <c r="L34" s="23">
        <v>219</v>
      </c>
      <c r="M34" s="23"/>
    </row>
    <row r="35" spans="1:13">
      <c r="A35" s="22" t="s">
        <v>41</v>
      </c>
      <c r="B35" s="22" t="s">
        <v>7</v>
      </c>
      <c r="C35" s="22" t="s">
        <v>36</v>
      </c>
      <c r="D35" s="22"/>
      <c r="E35" s="22">
        <v>2023</v>
      </c>
      <c r="F35" s="22" t="s">
        <v>25</v>
      </c>
      <c r="G35" s="22" t="s">
        <v>22</v>
      </c>
      <c r="H35" s="23"/>
      <c r="I35" s="23">
        <v>250</v>
      </c>
      <c r="J35" s="23">
        <v>100</v>
      </c>
      <c r="K35" s="23">
        <v>100</v>
      </c>
      <c r="L35" s="23">
        <v>100</v>
      </c>
      <c r="M35" s="23"/>
    </row>
    <row r="36" spans="1:13">
      <c r="A36" s="22" t="s">
        <v>42</v>
      </c>
      <c r="B36" s="22" t="s">
        <v>7</v>
      </c>
      <c r="C36" s="22" t="s">
        <v>36</v>
      </c>
      <c r="D36" s="22"/>
      <c r="E36" s="22">
        <v>2023</v>
      </c>
      <c r="F36" s="22" t="s">
        <v>25</v>
      </c>
      <c r="G36" s="22" t="s">
        <v>22</v>
      </c>
      <c r="H36" s="23"/>
      <c r="I36" s="23">
        <v>500</v>
      </c>
      <c r="J36" s="23">
        <v>300</v>
      </c>
      <c r="K36" s="23">
        <v>300</v>
      </c>
      <c r="L36" s="23">
        <v>300</v>
      </c>
      <c r="M36" s="23"/>
    </row>
    <row r="37" spans="1:13">
      <c r="A37" s="22" t="s">
        <v>43</v>
      </c>
      <c r="B37" s="22" t="s">
        <v>7</v>
      </c>
      <c r="C37" s="22" t="s">
        <v>36</v>
      </c>
      <c r="D37" s="22"/>
      <c r="E37" s="22">
        <v>2023</v>
      </c>
      <c r="F37" s="22" t="s">
        <v>25</v>
      </c>
      <c r="G37" s="22" t="s">
        <v>22</v>
      </c>
      <c r="H37" s="23"/>
      <c r="I37" s="23">
        <v>529</v>
      </c>
      <c r="J37" s="23">
        <v>250</v>
      </c>
      <c r="K37" s="23">
        <v>250</v>
      </c>
      <c r="L37" s="23">
        <v>250</v>
      </c>
      <c r="M37" s="23"/>
    </row>
    <row r="38" spans="1:13">
      <c r="A38" s="22" t="s">
        <v>128</v>
      </c>
      <c r="B38" s="22" t="s">
        <v>7</v>
      </c>
      <c r="C38" s="22" t="s">
        <v>36</v>
      </c>
      <c r="D38" s="22"/>
      <c r="E38" s="22">
        <v>2023</v>
      </c>
      <c r="F38" s="22" t="s">
        <v>25</v>
      </c>
      <c r="G38" s="22" t="s">
        <v>22</v>
      </c>
      <c r="H38" s="23"/>
      <c r="I38" s="23">
        <v>0</v>
      </c>
      <c r="J38" s="23">
        <v>0</v>
      </c>
      <c r="K38" s="23">
        <v>0</v>
      </c>
      <c r="L38" s="23">
        <v>0</v>
      </c>
      <c r="M38" s="23"/>
    </row>
    <row r="39" spans="1:13">
      <c r="A39" s="22" t="s">
        <v>44</v>
      </c>
      <c r="B39" s="22" t="s">
        <v>7</v>
      </c>
      <c r="C39" s="22" t="s">
        <v>36</v>
      </c>
      <c r="D39" s="22"/>
      <c r="E39" s="22">
        <v>2023</v>
      </c>
      <c r="F39" s="22" t="s">
        <v>25</v>
      </c>
      <c r="G39" s="22" t="s">
        <v>22</v>
      </c>
      <c r="H39" s="23"/>
      <c r="I39" s="23">
        <v>75</v>
      </c>
      <c r="J39" s="23">
        <v>0</v>
      </c>
      <c r="K39" s="23"/>
      <c r="L39" s="23"/>
      <c r="M39" s="23"/>
    </row>
    <row r="40" spans="1:13">
      <c r="A40" s="22" t="s">
        <v>129</v>
      </c>
      <c r="B40" s="22" t="s">
        <v>4</v>
      </c>
      <c r="C40" s="22" t="s">
        <v>107</v>
      </c>
      <c r="D40" s="22" t="s">
        <v>47</v>
      </c>
      <c r="E40" s="22">
        <v>2022</v>
      </c>
      <c r="F40" s="22" t="s">
        <v>56</v>
      </c>
      <c r="G40" s="22" t="s">
        <v>22</v>
      </c>
      <c r="H40" s="23">
        <v>30</v>
      </c>
      <c r="I40" s="23"/>
      <c r="J40" s="23"/>
      <c r="K40" s="23"/>
      <c r="L40" s="23"/>
      <c r="M40" s="23"/>
    </row>
    <row r="41" spans="1:13">
      <c r="A41" s="22" t="s">
        <v>45</v>
      </c>
      <c r="B41" s="22" t="s">
        <v>4</v>
      </c>
      <c r="C41" s="22" t="s">
        <v>46</v>
      </c>
      <c r="D41" s="22" t="s">
        <v>47</v>
      </c>
      <c r="E41" s="22">
        <v>2022</v>
      </c>
      <c r="F41" s="22" t="s">
        <v>25</v>
      </c>
      <c r="G41" s="22" t="s">
        <v>22</v>
      </c>
      <c r="H41" s="23">
        <v>100</v>
      </c>
      <c r="I41" s="23">
        <v>100</v>
      </c>
      <c r="J41" s="23">
        <v>100</v>
      </c>
      <c r="K41" s="23">
        <v>100</v>
      </c>
      <c r="L41" s="23"/>
      <c r="M41" s="23"/>
    </row>
    <row r="42" spans="1:13">
      <c r="A42" s="22" t="s">
        <v>130</v>
      </c>
      <c r="B42" s="22" t="s">
        <v>5</v>
      </c>
      <c r="C42" s="22" t="s">
        <v>89</v>
      </c>
      <c r="D42" s="22" t="s">
        <v>47</v>
      </c>
      <c r="E42" s="22">
        <v>2021</v>
      </c>
      <c r="F42" s="22" t="s">
        <v>56</v>
      </c>
      <c r="G42" s="22" t="s">
        <v>22</v>
      </c>
      <c r="H42" s="23"/>
      <c r="I42" s="23"/>
      <c r="J42" s="23"/>
      <c r="K42" s="23"/>
      <c r="L42" s="23"/>
      <c r="M42" s="23"/>
    </row>
    <row r="43" spans="1:13">
      <c r="A43" s="22" t="s">
        <v>130</v>
      </c>
      <c r="B43" s="22" t="s">
        <v>5</v>
      </c>
      <c r="C43" s="22" t="s">
        <v>89</v>
      </c>
      <c r="D43" s="22" t="s">
        <v>47</v>
      </c>
      <c r="E43" s="22">
        <v>2022</v>
      </c>
      <c r="F43" s="22" t="s">
        <v>56</v>
      </c>
      <c r="G43" s="22" t="s">
        <v>22</v>
      </c>
      <c r="H43" s="23">
        <v>500</v>
      </c>
      <c r="I43" s="23"/>
      <c r="J43" s="23"/>
      <c r="K43" s="23"/>
      <c r="L43" s="23"/>
      <c r="M43" s="23"/>
    </row>
    <row r="44" spans="1:13">
      <c r="A44" s="22" t="s">
        <v>130</v>
      </c>
      <c r="B44" s="22" t="s">
        <v>5</v>
      </c>
      <c r="C44" s="22" t="s">
        <v>89</v>
      </c>
      <c r="D44" s="22"/>
      <c r="E44" s="22">
        <v>2023</v>
      </c>
      <c r="F44" s="22" t="s">
        <v>56</v>
      </c>
      <c r="G44" s="22" t="s">
        <v>22</v>
      </c>
      <c r="H44" s="23"/>
      <c r="I44" s="23">
        <v>700</v>
      </c>
      <c r="J44" s="23"/>
      <c r="K44" s="23"/>
      <c r="L44" s="23"/>
      <c r="M44" s="23"/>
    </row>
    <row r="45" spans="1:13">
      <c r="A45" s="22" t="s">
        <v>48</v>
      </c>
      <c r="B45" s="22" t="s">
        <v>5</v>
      </c>
      <c r="C45" s="22" t="s">
        <v>49</v>
      </c>
      <c r="D45" s="22" t="s">
        <v>47</v>
      </c>
      <c r="E45" s="22">
        <v>2022</v>
      </c>
      <c r="F45" s="22" t="s">
        <v>25</v>
      </c>
      <c r="G45" s="22" t="s">
        <v>22</v>
      </c>
      <c r="H45" s="23">
        <v>500</v>
      </c>
      <c r="I45" s="23">
        <v>500</v>
      </c>
      <c r="J45" s="23">
        <v>500</v>
      </c>
      <c r="K45" s="23">
        <v>500</v>
      </c>
      <c r="L45" s="23"/>
      <c r="M45" s="23"/>
    </row>
    <row r="46" spans="1:13">
      <c r="A46" s="22" t="s">
        <v>131</v>
      </c>
      <c r="B46" s="22" t="s">
        <v>5</v>
      </c>
      <c r="C46" s="22" t="s">
        <v>49</v>
      </c>
      <c r="D46" s="22" t="s">
        <v>47</v>
      </c>
      <c r="E46" s="22">
        <v>2021</v>
      </c>
      <c r="F46" s="22" t="s">
        <v>56</v>
      </c>
      <c r="G46" s="22" t="s">
        <v>22</v>
      </c>
      <c r="H46" s="23"/>
      <c r="I46" s="23"/>
      <c r="J46" s="23"/>
      <c r="K46" s="23"/>
      <c r="L46" s="23"/>
      <c r="M46" s="23"/>
    </row>
    <row r="47" spans="1:13">
      <c r="A47" s="22" t="s">
        <v>132</v>
      </c>
      <c r="B47" s="22" t="s">
        <v>5</v>
      </c>
      <c r="C47" s="22" t="s">
        <v>108</v>
      </c>
      <c r="D47" s="22" t="s">
        <v>47</v>
      </c>
      <c r="E47" s="22">
        <v>2021</v>
      </c>
      <c r="F47" s="22" t="s">
        <v>56</v>
      </c>
      <c r="G47" s="22" t="s">
        <v>22</v>
      </c>
      <c r="H47" s="23"/>
      <c r="I47" s="23"/>
      <c r="J47" s="23"/>
      <c r="K47" s="23"/>
      <c r="L47" s="23"/>
      <c r="M47" s="23"/>
    </row>
    <row r="48" spans="1:13">
      <c r="A48" s="22" t="s">
        <v>50</v>
      </c>
      <c r="B48" s="22" t="s">
        <v>5</v>
      </c>
      <c r="C48" s="22" t="s">
        <v>51</v>
      </c>
      <c r="D48" s="22"/>
      <c r="E48" s="22">
        <v>2022</v>
      </c>
      <c r="F48" s="22" t="s">
        <v>25</v>
      </c>
      <c r="G48" s="22" t="s">
        <v>22</v>
      </c>
      <c r="H48" s="23">
        <v>500</v>
      </c>
      <c r="I48" s="23">
        <v>500</v>
      </c>
      <c r="J48" s="23">
        <v>500</v>
      </c>
      <c r="K48" s="23">
        <v>500</v>
      </c>
      <c r="L48" s="23"/>
      <c r="M48" s="23"/>
    </row>
    <row r="49" spans="1:13">
      <c r="A49" s="22" t="s">
        <v>133</v>
      </c>
      <c r="B49" s="22" t="s">
        <v>5</v>
      </c>
      <c r="C49" s="22" t="s">
        <v>109</v>
      </c>
      <c r="D49" s="22" t="s">
        <v>47</v>
      </c>
      <c r="E49" s="22">
        <v>2021</v>
      </c>
      <c r="F49" s="22" t="s">
        <v>56</v>
      </c>
      <c r="G49" s="22" t="s">
        <v>22</v>
      </c>
      <c r="H49" s="23"/>
      <c r="I49" s="23"/>
      <c r="J49" s="23"/>
      <c r="K49" s="23"/>
      <c r="L49" s="23"/>
      <c r="M49" s="23"/>
    </row>
    <row r="50" spans="1:13">
      <c r="A50" s="22" t="s">
        <v>66</v>
      </c>
      <c r="B50" s="22" t="s">
        <v>6</v>
      </c>
      <c r="C50" s="22" t="s">
        <v>110</v>
      </c>
      <c r="D50" s="22"/>
      <c r="E50" s="22">
        <v>2022</v>
      </c>
      <c r="F50" s="22" t="s">
        <v>56</v>
      </c>
      <c r="G50" s="22" t="s">
        <v>22</v>
      </c>
      <c r="H50" s="23">
        <v>500</v>
      </c>
      <c r="I50" s="23"/>
      <c r="J50" s="23"/>
      <c r="K50" s="23"/>
      <c r="L50" s="23"/>
      <c r="M50" s="23"/>
    </row>
    <row r="51" spans="1:13">
      <c r="A51" s="22" t="s">
        <v>134</v>
      </c>
      <c r="B51" s="22" t="s">
        <v>6</v>
      </c>
      <c r="C51" s="22" t="s">
        <v>62</v>
      </c>
      <c r="D51" s="22" t="s">
        <v>47</v>
      </c>
      <c r="E51" s="22">
        <v>2021</v>
      </c>
      <c r="F51" s="22" t="s">
        <v>21</v>
      </c>
      <c r="G51" s="22" t="s">
        <v>22</v>
      </c>
      <c r="H51" s="23"/>
      <c r="I51" s="23"/>
      <c r="J51" s="23"/>
      <c r="K51" s="23"/>
      <c r="L51" s="23"/>
      <c r="M51" s="23"/>
    </row>
    <row r="52" spans="1:13">
      <c r="A52" s="22" t="s">
        <v>135</v>
      </c>
      <c r="B52" s="22" t="s">
        <v>6</v>
      </c>
      <c r="C52" s="22" t="s">
        <v>62</v>
      </c>
      <c r="D52" s="22" t="s">
        <v>47</v>
      </c>
      <c r="E52" s="22">
        <v>2021</v>
      </c>
      <c r="F52" s="22" t="s">
        <v>56</v>
      </c>
      <c r="G52" s="22" t="s">
        <v>22</v>
      </c>
      <c r="H52" s="23"/>
      <c r="I52" s="23"/>
      <c r="J52" s="23"/>
      <c r="K52" s="23"/>
      <c r="L52" s="23"/>
      <c r="M52" s="23"/>
    </row>
    <row r="53" spans="1:13">
      <c r="A53" s="22" t="s">
        <v>135</v>
      </c>
      <c r="B53" s="22" t="s">
        <v>6</v>
      </c>
      <c r="C53" s="22" t="s">
        <v>62</v>
      </c>
      <c r="D53" s="22" t="s">
        <v>47</v>
      </c>
      <c r="E53" s="22">
        <v>2022</v>
      </c>
      <c r="F53" s="22" t="s">
        <v>56</v>
      </c>
      <c r="G53" s="22" t="s">
        <v>22</v>
      </c>
      <c r="H53" s="23">
        <v>2000</v>
      </c>
      <c r="I53" s="23"/>
      <c r="J53" s="23"/>
      <c r="K53" s="23"/>
      <c r="L53" s="23"/>
      <c r="M53" s="23"/>
    </row>
    <row r="54" spans="1:13">
      <c r="A54" s="22" t="s">
        <v>136</v>
      </c>
      <c r="B54" s="22" t="s">
        <v>6</v>
      </c>
      <c r="C54" s="22" t="s">
        <v>62</v>
      </c>
      <c r="D54" s="22" t="s">
        <v>47</v>
      </c>
      <c r="E54" s="22">
        <v>2021</v>
      </c>
      <c r="F54" s="22" t="s">
        <v>56</v>
      </c>
      <c r="G54" s="22" t="s">
        <v>22</v>
      </c>
      <c r="H54" s="23"/>
      <c r="I54" s="23"/>
      <c r="J54" s="23"/>
      <c r="K54" s="23"/>
      <c r="L54" s="23"/>
      <c r="M54" s="23"/>
    </row>
    <row r="55" spans="1:13">
      <c r="A55" s="22" t="s">
        <v>113</v>
      </c>
      <c r="B55" s="22" t="s">
        <v>6</v>
      </c>
      <c r="C55" s="22" t="s">
        <v>62</v>
      </c>
      <c r="D55" s="22" t="s">
        <v>47</v>
      </c>
      <c r="E55" s="22">
        <v>2021</v>
      </c>
      <c r="F55" s="22" t="s">
        <v>56</v>
      </c>
      <c r="G55" s="22" t="s">
        <v>22</v>
      </c>
      <c r="H55" s="23"/>
      <c r="I55" s="23"/>
      <c r="J55" s="23"/>
      <c r="K55" s="23"/>
      <c r="L55" s="23"/>
      <c r="M55" s="23"/>
    </row>
    <row r="56" spans="1:13">
      <c r="A56" s="22" t="s">
        <v>67</v>
      </c>
      <c r="B56" s="22" t="s">
        <v>6</v>
      </c>
      <c r="C56" s="22" t="s">
        <v>62</v>
      </c>
      <c r="D56" s="22" t="s">
        <v>47</v>
      </c>
      <c r="E56" s="22">
        <v>2022</v>
      </c>
      <c r="F56" s="22" t="s">
        <v>56</v>
      </c>
      <c r="G56" s="22" t="s">
        <v>22</v>
      </c>
      <c r="H56" s="23">
        <v>3500</v>
      </c>
      <c r="I56" s="23"/>
      <c r="J56" s="23"/>
      <c r="K56" s="23"/>
      <c r="L56" s="23"/>
      <c r="M56" s="23"/>
    </row>
    <row r="57" spans="1:13">
      <c r="A57" s="22" t="s">
        <v>137</v>
      </c>
      <c r="B57" s="22" t="s">
        <v>6</v>
      </c>
      <c r="C57" s="22" t="s">
        <v>62</v>
      </c>
      <c r="D57" s="22"/>
      <c r="E57" s="22">
        <v>2023</v>
      </c>
      <c r="F57" s="22" t="s">
        <v>56</v>
      </c>
      <c r="G57" s="22" t="s">
        <v>22</v>
      </c>
      <c r="H57" s="23"/>
      <c r="I57" s="23">
        <v>500</v>
      </c>
      <c r="J57" s="23"/>
      <c r="K57" s="23"/>
      <c r="L57" s="23"/>
      <c r="M57" s="23"/>
    </row>
    <row r="58" spans="1:13">
      <c r="A58" s="22" t="s">
        <v>138</v>
      </c>
      <c r="B58" s="22" t="s">
        <v>6</v>
      </c>
      <c r="C58" s="22" t="s">
        <v>62</v>
      </c>
      <c r="D58" s="22"/>
      <c r="E58" s="22">
        <v>2023</v>
      </c>
      <c r="F58" s="22" t="s">
        <v>56</v>
      </c>
      <c r="G58" s="22" t="s">
        <v>22</v>
      </c>
      <c r="H58" s="23"/>
      <c r="I58" s="23">
        <v>3300</v>
      </c>
      <c r="J58" s="23"/>
      <c r="K58" s="23"/>
      <c r="L58" s="23"/>
      <c r="M58" s="23"/>
    </row>
    <row r="59" spans="1:13">
      <c r="A59" s="22" t="s">
        <v>67</v>
      </c>
      <c r="B59" s="22" t="s">
        <v>6</v>
      </c>
      <c r="C59" s="22" t="s">
        <v>62</v>
      </c>
      <c r="D59" s="22"/>
      <c r="E59" s="22">
        <v>2023</v>
      </c>
      <c r="F59" s="22" t="s">
        <v>56</v>
      </c>
      <c r="G59" s="22" t="s">
        <v>22</v>
      </c>
      <c r="H59" s="23"/>
      <c r="I59" s="23">
        <v>4000</v>
      </c>
      <c r="J59" s="23"/>
      <c r="K59" s="23"/>
      <c r="L59" s="23"/>
      <c r="M59" s="23"/>
    </row>
    <row r="60" spans="1:13">
      <c r="A60" s="22" t="s">
        <v>139</v>
      </c>
      <c r="B60" s="22" t="s">
        <v>6</v>
      </c>
      <c r="C60" s="22" t="s">
        <v>62</v>
      </c>
      <c r="D60" s="22"/>
      <c r="E60" s="22">
        <v>2023</v>
      </c>
      <c r="F60" s="22" t="s">
        <v>56</v>
      </c>
      <c r="G60" s="22" t="s">
        <v>22</v>
      </c>
      <c r="H60" s="23"/>
      <c r="I60" s="23">
        <v>2000</v>
      </c>
      <c r="J60" s="23"/>
      <c r="K60" s="23"/>
      <c r="L60" s="23"/>
      <c r="M60" s="23"/>
    </row>
    <row r="61" spans="1:13" ht="25.5">
      <c r="A61" s="20" t="s">
        <v>14</v>
      </c>
      <c r="B61" s="20" t="s">
        <v>15</v>
      </c>
      <c r="C61" s="19"/>
      <c r="D61" s="19"/>
      <c r="E61" s="20" t="s">
        <v>16</v>
      </c>
      <c r="F61" s="21" t="s">
        <v>17</v>
      </c>
      <c r="G61" s="21" t="s">
        <v>18</v>
      </c>
      <c r="H61" s="72">
        <f>BASÅR-1</f>
        <v>2023</v>
      </c>
      <c r="I61" s="73">
        <f>BASÅR</f>
        <v>2024</v>
      </c>
      <c r="J61" s="74">
        <f>BUDGETÅR</f>
        <v>2025</v>
      </c>
      <c r="K61" s="75">
        <f>PLANÅR1</f>
        <v>2026</v>
      </c>
      <c r="L61" s="76">
        <f>PLANÅR2</f>
        <v>2027</v>
      </c>
      <c r="M61" s="77">
        <f>PLANÅR3</f>
        <v>2028</v>
      </c>
    </row>
    <row r="62" spans="1:13">
      <c r="A62" s="22" t="s">
        <v>140</v>
      </c>
      <c r="B62" s="22" t="s">
        <v>6</v>
      </c>
      <c r="C62" s="22" t="s">
        <v>62</v>
      </c>
      <c r="D62" s="22"/>
      <c r="E62" s="22">
        <v>2023</v>
      </c>
      <c r="F62" s="22" t="s">
        <v>56</v>
      </c>
      <c r="G62" s="22" t="s">
        <v>22</v>
      </c>
      <c r="H62" s="23"/>
      <c r="I62" s="23">
        <v>2000</v>
      </c>
      <c r="J62" s="23"/>
      <c r="K62" s="23"/>
      <c r="L62" s="23"/>
      <c r="M62" s="23"/>
    </row>
    <row r="63" spans="1:13">
      <c r="A63" s="22" t="s">
        <v>69</v>
      </c>
      <c r="B63" s="22" t="s">
        <v>6</v>
      </c>
      <c r="C63" s="22" t="s">
        <v>70</v>
      </c>
      <c r="D63" s="22" t="s">
        <v>47</v>
      </c>
      <c r="E63" s="22">
        <v>2021</v>
      </c>
      <c r="F63" s="22" t="s">
        <v>56</v>
      </c>
      <c r="G63" s="22" t="s">
        <v>22</v>
      </c>
      <c r="H63" s="23"/>
      <c r="I63" s="23"/>
      <c r="J63" s="23"/>
      <c r="K63" s="23"/>
      <c r="L63" s="23"/>
      <c r="M63" s="23"/>
    </row>
    <row r="64" spans="1:13">
      <c r="A64" s="22" t="s">
        <v>69</v>
      </c>
      <c r="B64" s="22" t="s">
        <v>6</v>
      </c>
      <c r="C64" s="22" t="s">
        <v>70</v>
      </c>
      <c r="D64" s="22" t="s">
        <v>47</v>
      </c>
      <c r="E64" s="22">
        <v>2022</v>
      </c>
      <c r="F64" s="22" t="s">
        <v>56</v>
      </c>
      <c r="G64" s="22" t="s">
        <v>22</v>
      </c>
      <c r="H64" s="23">
        <v>500</v>
      </c>
      <c r="I64" s="23"/>
      <c r="J64" s="23"/>
      <c r="K64" s="23"/>
      <c r="L64" s="23"/>
      <c r="M64" s="23"/>
    </row>
    <row r="65" spans="1:13">
      <c r="A65" s="22" t="s">
        <v>69</v>
      </c>
      <c r="B65" s="22" t="s">
        <v>6</v>
      </c>
      <c r="C65" s="22" t="s">
        <v>70</v>
      </c>
      <c r="D65" s="22"/>
      <c r="E65" s="22">
        <v>2023</v>
      </c>
      <c r="F65" s="22" t="s">
        <v>56</v>
      </c>
      <c r="G65" s="22" t="s">
        <v>22</v>
      </c>
      <c r="H65" s="23"/>
      <c r="I65" s="23">
        <v>1500</v>
      </c>
      <c r="J65" s="23"/>
      <c r="K65" s="23"/>
      <c r="L65" s="23"/>
      <c r="M65" s="23"/>
    </row>
    <row r="66" spans="1:13">
      <c r="A66" s="22" t="s">
        <v>63</v>
      </c>
      <c r="B66" s="22" t="s">
        <v>6</v>
      </c>
      <c r="C66" s="22" t="s">
        <v>64</v>
      </c>
      <c r="D66" s="22" t="s">
        <v>47</v>
      </c>
      <c r="E66" s="22">
        <v>2021</v>
      </c>
      <c r="F66" s="22" t="s">
        <v>56</v>
      </c>
      <c r="G66" s="22" t="s">
        <v>22</v>
      </c>
      <c r="H66" s="23"/>
      <c r="I66" s="23"/>
      <c r="J66" s="23"/>
      <c r="K66" s="23"/>
      <c r="L66" s="23"/>
      <c r="M66" s="23"/>
    </row>
    <row r="67" spans="1:13">
      <c r="A67" s="22" t="s">
        <v>63</v>
      </c>
      <c r="B67" s="22" t="s">
        <v>6</v>
      </c>
      <c r="C67" s="22" t="s">
        <v>64</v>
      </c>
      <c r="D67" s="22" t="s">
        <v>47</v>
      </c>
      <c r="E67" s="22">
        <v>2022</v>
      </c>
      <c r="F67" s="22" t="s">
        <v>56</v>
      </c>
      <c r="G67" s="22" t="s">
        <v>22</v>
      </c>
      <c r="H67" s="23">
        <v>1000</v>
      </c>
      <c r="I67" s="23"/>
      <c r="J67" s="23"/>
      <c r="K67" s="23"/>
      <c r="L67" s="23"/>
      <c r="M67" s="23"/>
    </row>
    <row r="68" spans="1:13">
      <c r="A68" s="22" t="s">
        <v>66</v>
      </c>
      <c r="B68" s="22" t="s">
        <v>6</v>
      </c>
      <c r="C68" s="22" t="s">
        <v>64</v>
      </c>
      <c r="D68" s="22" t="s">
        <v>47</v>
      </c>
      <c r="E68" s="22">
        <v>2021</v>
      </c>
      <c r="F68" s="22" t="s">
        <v>56</v>
      </c>
      <c r="G68" s="22" t="s">
        <v>22</v>
      </c>
      <c r="H68" s="23"/>
      <c r="I68" s="23"/>
      <c r="J68" s="23"/>
      <c r="K68" s="23"/>
      <c r="L68" s="23"/>
      <c r="M68" s="23"/>
    </row>
    <row r="69" spans="1:13">
      <c r="A69" s="22" t="s">
        <v>63</v>
      </c>
      <c r="B69" s="22" t="s">
        <v>6</v>
      </c>
      <c r="C69" s="22" t="s">
        <v>64</v>
      </c>
      <c r="D69" s="22"/>
      <c r="E69" s="22">
        <v>2023</v>
      </c>
      <c r="F69" s="22" t="s">
        <v>56</v>
      </c>
      <c r="G69" s="22" t="s">
        <v>22</v>
      </c>
      <c r="H69" s="23"/>
      <c r="I69" s="23">
        <v>2000</v>
      </c>
      <c r="J69" s="23"/>
      <c r="K69" s="23"/>
      <c r="L69" s="23"/>
      <c r="M69" s="23"/>
    </row>
    <row r="70" spans="1:13">
      <c r="A70" s="22" t="s">
        <v>66</v>
      </c>
      <c r="B70" s="22" t="s">
        <v>6</v>
      </c>
      <c r="C70" s="22" t="s">
        <v>64</v>
      </c>
      <c r="D70" s="22"/>
      <c r="E70" s="22">
        <v>2023</v>
      </c>
      <c r="F70" s="22" t="s">
        <v>56</v>
      </c>
      <c r="G70" s="22" t="s">
        <v>22</v>
      </c>
      <c r="H70" s="23"/>
      <c r="I70" s="23">
        <v>1000</v>
      </c>
      <c r="J70" s="23"/>
      <c r="K70" s="23"/>
      <c r="L70" s="23"/>
      <c r="M70" s="23"/>
    </row>
    <row r="71" spans="1:13">
      <c r="A71" s="22" t="s">
        <v>68</v>
      </c>
      <c r="B71" s="22" t="s">
        <v>6</v>
      </c>
      <c r="C71" s="22" t="s">
        <v>64</v>
      </c>
      <c r="D71" s="22"/>
      <c r="E71" s="22">
        <v>2023</v>
      </c>
      <c r="F71" s="22" t="s">
        <v>56</v>
      </c>
      <c r="G71" s="22" t="s">
        <v>22</v>
      </c>
      <c r="H71" s="23"/>
      <c r="I71" s="23">
        <v>3930</v>
      </c>
      <c r="J71" s="23"/>
      <c r="K71" s="23"/>
      <c r="L71" s="23"/>
      <c r="M71" s="23"/>
    </row>
    <row r="72" spans="1:13">
      <c r="A72" s="22" t="s">
        <v>141</v>
      </c>
      <c r="B72" s="22" t="s">
        <v>4</v>
      </c>
      <c r="C72" s="22" t="s">
        <v>111</v>
      </c>
      <c r="D72" s="22" t="s">
        <v>47</v>
      </c>
      <c r="E72" s="22">
        <v>2022</v>
      </c>
      <c r="F72" s="22" t="s">
        <v>56</v>
      </c>
      <c r="G72" s="22" t="s">
        <v>22</v>
      </c>
      <c r="H72" s="23">
        <v>-200</v>
      </c>
      <c r="I72" s="23"/>
      <c r="J72" s="23"/>
      <c r="K72" s="23"/>
      <c r="L72" s="23"/>
      <c r="M72" s="23"/>
    </row>
    <row r="73" spans="1:13">
      <c r="A73" s="22" t="s">
        <v>142</v>
      </c>
      <c r="B73" s="22" t="s">
        <v>4</v>
      </c>
      <c r="C73" s="22" t="s">
        <v>111</v>
      </c>
      <c r="D73" s="22"/>
      <c r="E73" s="22">
        <v>2023</v>
      </c>
      <c r="F73" s="22" t="s">
        <v>56</v>
      </c>
      <c r="G73" s="22" t="s">
        <v>22</v>
      </c>
      <c r="H73" s="23"/>
      <c r="I73" s="23">
        <v>-200</v>
      </c>
      <c r="J73" s="23"/>
      <c r="K73" s="23"/>
      <c r="L73" s="23"/>
      <c r="M73" s="23"/>
    </row>
    <row r="74" spans="1:13">
      <c r="A74" s="22" t="s">
        <v>143</v>
      </c>
      <c r="B74" s="22" t="s">
        <v>4</v>
      </c>
      <c r="C74" s="22" t="s">
        <v>53</v>
      </c>
      <c r="D74" s="22" t="s">
        <v>47</v>
      </c>
      <c r="E74" s="22">
        <v>2021</v>
      </c>
      <c r="F74" s="22" t="s">
        <v>56</v>
      </c>
      <c r="G74" s="22" t="s">
        <v>22</v>
      </c>
      <c r="H74" s="23"/>
      <c r="I74" s="23"/>
      <c r="J74" s="23"/>
      <c r="K74" s="23"/>
      <c r="L74" s="23"/>
      <c r="M74" s="23"/>
    </row>
    <row r="75" spans="1:13">
      <c r="A75" s="22" t="s">
        <v>144</v>
      </c>
      <c r="B75" s="22" t="s">
        <v>4</v>
      </c>
      <c r="C75" s="22" t="s">
        <v>53</v>
      </c>
      <c r="D75" s="22" t="s">
        <v>47</v>
      </c>
      <c r="E75" s="22">
        <v>2022</v>
      </c>
      <c r="F75" s="22" t="s">
        <v>56</v>
      </c>
      <c r="G75" s="22" t="s">
        <v>22</v>
      </c>
      <c r="H75" s="23">
        <v>700</v>
      </c>
      <c r="I75" s="23"/>
      <c r="J75" s="23"/>
      <c r="K75" s="23"/>
      <c r="L75" s="23"/>
      <c r="M75" s="23"/>
    </row>
    <row r="76" spans="1:13">
      <c r="A76" s="22" t="s">
        <v>52</v>
      </c>
      <c r="B76" s="22" t="s">
        <v>4</v>
      </c>
      <c r="C76" s="22" t="s">
        <v>53</v>
      </c>
      <c r="D76" s="22"/>
      <c r="E76" s="22">
        <v>2023</v>
      </c>
      <c r="F76" s="22" t="s">
        <v>25</v>
      </c>
      <c r="G76" s="22" t="s">
        <v>22</v>
      </c>
      <c r="H76" s="23"/>
      <c r="I76" s="23">
        <v>1200</v>
      </c>
      <c r="J76" s="23">
        <v>900</v>
      </c>
      <c r="K76" s="23">
        <v>1200</v>
      </c>
      <c r="L76" s="23">
        <v>1200</v>
      </c>
      <c r="M76" s="23"/>
    </row>
    <row r="77" spans="1:13">
      <c r="A77" s="22" t="s">
        <v>145</v>
      </c>
      <c r="B77" s="22" t="s">
        <v>4</v>
      </c>
      <c r="C77" s="22" t="s">
        <v>79</v>
      </c>
      <c r="D77" s="22" t="s">
        <v>47</v>
      </c>
      <c r="E77" s="22">
        <v>2022</v>
      </c>
      <c r="F77" s="22" t="s">
        <v>56</v>
      </c>
      <c r="G77" s="22" t="s">
        <v>22</v>
      </c>
      <c r="H77" s="23">
        <v>300</v>
      </c>
      <c r="I77" s="23"/>
      <c r="J77" s="23"/>
      <c r="K77" s="23"/>
      <c r="L77" s="23"/>
      <c r="M77" s="23"/>
    </row>
    <row r="78" spans="1:13">
      <c r="A78" s="22" t="s">
        <v>146</v>
      </c>
      <c r="B78" s="22" t="s">
        <v>4</v>
      </c>
      <c r="C78" s="22" t="s">
        <v>79</v>
      </c>
      <c r="D78" s="22" t="s">
        <v>47</v>
      </c>
      <c r="E78" s="22">
        <v>2022</v>
      </c>
      <c r="F78" s="22" t="s">
        <v>56</v>
      </c>
      <c r="G78" s="22" t="s">
        <v>22</v>
      </c>
      <c r="H78" s="23">
        <v>300</v>
      </c>
      <c r="I78" s="23"/>
      <c r="J78" s="23"/>
      <c r="K78" s="23"/>
      <c r="L78" s="23"/>
      <c r="M78" s="23"/>
    </row>
    <row r="79" spans="1:13">
      <c r="A79" s="22" t="s">
        <v>147</v>
      </c>
      <c r="B79" s="22" t="s">
        <v>4</v>
      </c>
      <c r="C79" s="22" t="s">
        <v>79</v>
      </c>
      <c r="D79" s="22" t="s">
        <v>47</v>
      </c>
      <c r="E79" s="22">
        <v>2021</v>
      </c>
      <c r="F79" s="22" t="s">
        <v>56</v>
      </c>
      <c r="G79" s="22" t="s">
        <v>22</v>
      </c>
      <c r="H79" s="23"/>
      <c r="I79" s="23"/>
      <c r="J79" s="23"/>
      <c r="K79" s="23"/>
      <c r="L79" s="23"/>
      <c r="M79" s="23"/>
    </row>
    <row r="80" spans="1:13">
      <c r="A80" s="22" t="s">
        <v>148</v>
      </c>
      <c r="B80" s="22" t="s">
        <v>4</v>
      </c>
      <c r="C80" s="22" t="s">
        <v>55</v>
      </c>
      <c r="D80" s="22" t="s">
        <v>47</v>
      </c>
      <c r="E80" s="22">
        <v>2021</v>
      </c>
      <c r="F80" s="22" t="s">
        <v>56</v>
      </c>
      <c r="G80" s="22" t="s">
        <v>22</v>
      </c>
      <c r="H80" s="23"/>
      <c r="I80" s="23"/>
      <c r="J80" s="23">
        <v>-1000</v>
      </c>
      <c r="K80" s="23"/>
      <c r="L80" s="23"/>
      <c r="M80" s="23"/>
    </row>
    <row r="81" spans="1:13">
      <c r="A81" s="22" t="s">
        <v>54</v>
      </c>
      <c r="B81" s="22" t="s">
        <v>4</v>
      </c>
      <c r="C81" s="22" t="s">
        <v>55</v>
      </c>
      <c r="D81" s="22" t="s">
        <v>47</v>
      </c>
      <c r="E81" s="22">
        <v>2022</v>
      </c>
      <c r="F81" s="22" t="s">
        <v>56</v>
      </c>
      <c r="G81" s="22" t="s">
        <v>22</v>
      </c>
      <c r="H81" s="23">
        <v>700</v>
      </c>
      <c r="I81" s="23">
        <v>700</v>
      </c>
      <c r="J81" s="23">
        <v>0</v>
      </c>
      <c r="K81" s="23"/>
      <c r="L81" s="23"/>
      <c r="M81" s="23"/>
    </row>
    <row r="82" spans="1:13">
      <c r="A82" s="22" t="s">
        <v>57</v>
      </c>
      <c r="B82" s="22" t="s">
        <v>4</v>
      </c>
      <c r="C82" s="22" t="s">
        <v>55</v>
      </c>
      <c r="D82" s="22" t="s">
        <v>47</v>
      </c>
      <c r="E82" s="22">
        <v>2022</v>
      </c>
      <c r="F82" s="22" t="s">
        <v>34</v>
      </c>
      <c r="G82" s="22" t="s">
        <v>22</v>
      </c>
      <c r="H82" s="23">
        <v>400</v>
      </c>
      <c r="I82" s="23">
        <v>400</v>
      </c>
      <c r="J82" s="23">
        <v>400</v>
      </c>
      <c r="K82" s="23">
        <v>400</v>
      </c>
      <c r="L82" s="23"/>
      <c r="M82" s="23"/>
    </row>
    <row r="83" spans="1:13">
      <c r="A83" s="22" t="s">
        <v>58</v>
      </c>
      <c r="B83" s="22" t="s">
        <v>4</v>
      </c>
      <c r="C83" s="22" t="s">
        <v>55</v>
      </c>
      <c r="D83" s="22" t="s">
        <v>47</v>
      </c>
      <c r="E83" s="22">
        <v>2022</v>
      </c>
      <c r="F83" s="22" t="s">
        <v>25</v>
      </c>
      <c r="G83" s="22" t="s">
        <v>22</v>
      </c>
      <c r="H83" s="23">
        <v>350</v>
      </c>
      <c r="I83" s="23">
        <v>350</v>
      </c>
      <c r="J83" s="23">
        <v>300</v>
      </c>
      <c r="K83" s="23">
        <v>350</v>
      </c>
      <c r="L83" s="23"/>
      <c r="M83" s="23"/>
    </row>
    <row r="84" spans="1:13">
      <c r="A84" s="22" t="s">
        <v>149</v>
      </c>
      <c r="B84" s="22" t="s">
        <v>4</v>
      </c>
      <c r="C84" s="22" t="s">
        <v>55</v>
      </c>
      <c r="D84" s="22" t="s">
        <v>47</v>
      </c>
      <c r="E84" s="22">
        <v>2022</v>
      </c>
      <c r="F84" s="22" t="s">
        <v>56</v>
      </c>
      <c r="G84" s="22" t="s">
        <v>22</v>
      </c>
      <c r="H84" s="23"/>
      <c r="I84" s="23"/>
      <c r="J84" s="23"/>
      <c r="K84" s="23"/>
      <c r="L84" s="23"/>
      <c r="M84" s="23"/>
    </row>
    <row r="85" spans="1:13">
      <c r="A85" s="22" t="s">
        <v>113</v>
      </c>
      <c r="B85" s="22" t="s">
        <v>4</v>
      </c>
      <c r="C85" s="22" t="s">
        <v>55</v>
      </c>
      <c r="D85" s="22" t="s">
        <v>47</v>
      </c>
      <c r="E85" s="22">
        <v>2021</v>
      </c>
      <c r="F85" s="22" t="s">
        <v>56</v>
      </c>
      <c r="G85" s="22" t="s">
        <v>22</v>
      </c>
      <c r="H85" s="23"/>
      <c r="I85" s="23"/>
      <c r="J85" s="23"/>
      <c r="K85" s="23"/>
      <c r="L85" s="23"/>
      <c r="M85" s="23"/>
    </row>
    <row r="86" spans="1:13">
      <c r="A86" s="22" t="s">
        <v>59</v>
      </c>
      <c r="B86" s="22" t="s">
        <v>4</v>
      </c>
      <c r="C86" s="22" t="s">
        <v>55</v>
      </c>
      <c r="D86" s="22"/>
      <c r="E86" s="22">
        <v>2022</v>
      </c>
      <c r="F86" s="22" t="s">
        <v>25</v>
      </c>
      <c r="G86" s="22" t="s">
        <v>22</v>
      </c>
      <c r="H86" s="23">
        <v>-150</v>
      </c>
      <c r="I86" s="23">
        <v>-150</v>
      </c>
      <c r="J86" s="23">
        <v>-150</v>
      </c>
      <c r="K86" s="23">
        <v>-150</v>
      </c>
      <c r="L86" s="23"/>
      <c r="M86" s="23"/>
    </row>
    <row r="87" spans="1:13">
      <c r="A87" s="22" t="s">
        <v>143</v>
      </c>
      <c r="B87" s="22" t="s">
        <v>4</v>
      </c>
      <c r="C87" s="22" t="s">
        <v>55</v>
      </c>
      <c r="D87" s="22"/>
      <c r="E87" s="22">
        <v>2023</v>
      </c>
      <c r="F87" s="22" t="s">
        <v>56</v>
      </c>
      <c r="G87" s="22" t="s">
        <v>22</v>
      </c>
      <c r="H87" s="23"/>
      <c r="I87" s="23">
        <v>350</v>
      </c>
      <c r="J87" s="23">
        <v>300</v>
      </c>
      <c r="K87" s="23"/>
      <c r="L87" s="23"/>
      <c r="M87" s="23"/>
    </row>
    <row r="88" spans="1:13">
      <c r="A88" s="22" t="s">
        <v>60</v>
      </c>
      <c r="B88" s="22" t="s">
        <v>4</v>
      </c>
      <c r="C88" s="22" t="s">
        <v>55</v>
      </c>
      <c r="D88" s="22"/>
      <c r="E88" s="22">
        <v>2023</v>
      </c>
      <c r="F88" s="22" t="s">
        <v>25</v>
      </c>
      <c r="G88" s="22" t="s">
        <v>22</v>
      </c>
      <c r="H88" s="23"/>
      <c r="I88" s="23">
        <v>65</v>
      </c>
      <c r="J88" s="23">
        <v>68</v>
      </c>
      <c r="K88" s="23">
        <v>71</v>
      </c>
      <c r="L88" s="23"/>
      <c r="M88" s="23"/>
    </row>
    <row r="89" spans="1:13">
      <c r="A89" s="22" t="s">
        <v>61</v>
      </c>
      <c r="B89" s="22" t="s">
        <v>6</v>
      </c>
      <c r="C89" s="22" t="s">
        <v>62</v>
      </c>
      <c r="D89" s="22"/>
      <c r="E89" s="22">
        <v>2024</v>
      </c>
      <c r="F89" s="22" t="s">
        <v>56</v>
      </c>
      <c r="G89" s="22" t="s">
        <v>22</v>
      </c>
      <c r="H89" s="23"/>
      <c r="I89" s="23"/>
      <c r="J89" s="23">
        <v>450</v>
      </c>
      <c r="K89" s="23"/>
      <c r="L89" s="23"/>
      <c r="M89" s="23"/>
    </row>
    <row r="90" spans="1:13">
      <c r="A90" s="22" t="s">
        <v>63</v>
      </c>
      <c r="B90" s="22" t="s">
        <v>6</v>
      </c>
      <c r="C90" s="22" t="s">
        <v>64</v>
      </c>
      <c r="D90" s="22"/>
      <c r="E90" s="22">
        <v>2024</v>
      </c>
      <c r="F90" s="22" t="s">
        <v>56</v>
      </c>
      <c r="G90" s="22" t="s">
        <v>22</v>
      </c>
      <c r="H90" s="23"/>
      <c r="I90" s="23"/>
      <c r="J90" s="23">
        <v>2000</v>
      </c>
      <c r="K90" s="23"/>
      <c r="L90" s="23"/>
      <c r="M90" s="23"/>
    </row>
    <row r="91" spans="1:13" ht="25.5">
      <c r="A91" s="20" t="s">
        <v>14</v>
      </c>
      <c r="B91" s="20" t="s">
        <v>15</v>
      </c>
      <c r="C91" s="19"/>
      <c r="D91" s="19"/>
      <c r="E91" s="20" t="s">
        <v>16</v>
      </c>
      <c r="F91" s="21" t="s">
        <v>17</v>
      </c>
      <c r="G91" s="21" t="s">
        <v>18</v>
      </c>
      <c r="H91" s="72">
        <f>BASÅR-1</f>
        <v>2023</v>
      </c>
      <c r="I91" s="73">
        <f>BASÅR</f>
        <v>2024</v>
      </c>
      <c r="J91" s="74">
        <f>BUDGETÅR</f>
        <v>2025</v>
      </c>
      <c r="K91" s="75">
        <f>PLANÅR1</f>
        <v>2026</v>
      </c>
      <c r="L91" s="76">
        <f>PLANÅR2</f>
        <v>2027</v>
      </c>
      <c r="M91" s="77">
        <f>PLANÅR3</f>
        <v>2028</v>
      </c>
    </row>
    <row r="92" spans="1:13">
      <c r="A92" s="22" t="s">
        <v>65</v>
      </c>
      <c r="B92" s="22" t="s">
        <v>6</v>
      </c>
      <c r="C92" s="22" t="s">
        <v>62</v>
      </c>
      <c r="D92" s="22"/>
      <c r="E92" s="22">
        <v>2024</v>
      </c>
      <c r="F92" s="22" t="s">
        <v>56</v>
      </c>
      <c r="G92" s="22" t="s">
        <v>22</v>
      </c>
      <c r="H92" s="23"/>
      <c r="I92" s="23"/>
      <c r="J92" s="23">
        <v>3500</v>
      </c>
      <c r="K92" s="23"/>
      <c r="L92" s="23"/>
      <c r="M92" s="23"/>
    </row>
    <row r="93" spans="1:13">
      <c r="A93" s="22" t="s">
        <v>66</v>
      </c>
      <c r="B93" s="22" t="s">
        <v>6</v>
      </c>
      <c r="C93" s="22" t="s">
        <v>64</v>
      </c>
      <c r="D93" s="22"/>
      <c r="E93" s="22">
        <v>2024</v>
      </c>
      <c r="F93" s="22" t="s">
        <v>56</v>
      </c>
      <c r="G93" s="22" t="s">
        <v>22</v>
      </c>
      <c r="H93" s="23"/>
      <c r="I93" s="23"/>
      <c r="J93" s="23">
        <v>1000</v>
      </c>
      <c r="K93" s="23"/>
      <c r="L93" s="23"/>
      <c r="M93" s="23"/>
    </row>
    <row r="94" spans="1:13">
      <c r="A94" s="22" t="s">
        <v>67</v>
      </c>
      <c r="B94" s="22" t="s">
        <v>6</v>
      </c>
      <c r="C94" s="22" t="s">
        <v>62</v>
      </c>
      <c r="D94" s="22"/>
      <c r="E94" s="22">
        <v>2024</v>
      </c>
      <c r="F94" s="22" t="s">
        <v>56</v>
      </c>
      <c r="G94" s="22" t="s">
        <v>22</v>
      </c>
      <c r="H94" s="23"/>
      <c r="I94" s="23"/>
      <c r="J94" s="23">
        <v>5500</v>
      </c>
      <c r="K94" s="23"/>
      <c r="L94" s="23"/>
      <c r="M94" s="23"/>
    </row>
    <row r="95" spans="1:13">
      <c r="A95" s="22" t="s">
        <v>68</v>
      </c>
      <c r="B95" s="22" t="s">
        <v>6</v>
      </c>
      <c r="C95" s="22" t="s">
        <v>64</v>
      </c>
      <c r="D95" s="22"/>
      <c r="E95" s="22">
        <v>2024</v>
      </c>
      <c r="F95" s="22" t="s">
        <v>56</v>
      </c>
      <c r="G95" s="22" t="s">
        <v>22</v>
      </c>
      <c r="H95" s="23"/>
      <c r="I95" s="23"/>
      <c r="J95" s="23">
        <v>4500</v>
      </c>
      <c r="K95" s="23"/>
      <c r="L95" s="23"/>
      <c r="M95" s="23"/>
    </row>
    <row r="96" spans="1:13">
      <c r="A96" s="22" t="s">
        <v>69</v>
      </c>
      <c r="B96" s="22" t="s">
        <v>6</v>
      </c>
      <c r="C96" s="22" t="s">
        <v>70</v>
      </c>
      <c r="D96" s="22"/>
      <c r="E96" s="22">
        <v>2024</v>
      </c>
      <c r="F96" s="22" t="s">
        <v>56</v>
      </c>
      <c r="G96" s="22" t="s">
        <v>22</v>
      </c>
      <c r="H96" s="23"/>
      <c r="I96" s="23"/>
      <c r="J96" s="23">
        <v>1800</v>
      </c>
      <c r="K96" s="23"/>
      <c r="L96" s="23"/>
      <c r="M96" s="23"/>
    </row>
    <row r="97" spans="1:13">
      <c r="A97" s="22" t="s">
        <v>71</v>
      </c>
      <c r="B97" s="22" t="s">
        <v>6</v>
      </c>
      <c r="C97" s="22" t="s">
        <v>62</v>
      </c>
      <c r="D97" s="22"/>
      <c r="E97" s="22">
        <v>2024</v>
      </c>
      <c r="F97" s="22" t="s">
        <v>56</v>
      </c>
      <c r="G97" s="22" t="s">
        <v>22</v>
      </c>
      <c r="H97" s="23"/>
      <c r="I97" s="23"/>
      <c r="J97" s="23">
        <v>1500</v>
      </c>
      <c r="K97" s="23"/>
      <c r="L97" s="23"/>
      <c r="M97" s="23"/>
    </row>
    <row r="98" spans="1:13">
      <c r="A98" s="22" t="s">
        <v>72</v>
      </c>
      <c r="B98" s="22" t="s">
        <v>6</v>
      </c>
      <c r="C98" s="22" t="s">
        <v>62</v>
      </c>
      <c r="D98" s="22"/>
      <c r="E98" s="22">
        <v>2024</v>
      </c>
      <c r="F98" s="22" t="s">
        <v>56</v>
      </c>
      <c r="G98" s="22" t="s">
        <v>22</v>
      </c>
      <c r="H98" s="23"/>
      <c r="I98" s="23"/>
      <c r="J98" s="23">
        <v>2000</v>
      </c>
      <c r="K98" s="23"/>
      <c r="L98" s="23"/>
      <c r="M98" s="23"/>
    </row>
    <row r="99" spans="1:13">
      <c r="A99" s="22" t="s">
        <v>73</v>
      </c>
      <c r="B99" s="22" t="s">
        <v>6</v>
      </c>
      <c r="C99" s="22" t="s">
        <v>64</v>
      </c>
      <c r="D99" s="22"/>
      <c r="E99" s="22">
        <v>2024</v>
      </c>
      <c r="F99" s="22" t="s">
        <v>25</v>
      </c>
      <c r="G99" s="22" t="s">
        <v>22</v>
      </c>
      <c r="H99" s="23"/>
      <c r="I99" s="23"/>
      <c r="J99" s="23">
        <v>330</v>
      </c>
      <c r="K99" s="23">
        <v>330</v>
      </c>
      <c r="L99" s="23">
        <v>330</v>
      </c>
      <c r="M99" s="23"/>
    </row>
    <row r="100" spans="1:13">
      <c r="A100" s="22" t="s">
        <v>74</v>
      </c>
      <c r="B100" s="22" t="s">
        <v>4</v>
      </c>
      <c r="C100" s="22" t="s">
        <v>75</v>
      </c>
      <c r="D100" s="22"/>
      <c r="E100" s="22">
        <v>2024</v>
      </c>
      <c r="F100" s="22" t="s">
        <v>25</v>
      </c>
      <c r="G100" s="22" t="s">
        <v>22</v>
      </c>
      <c r="H100" s="23"/>
      <c r="I100" s="23"/>
      <c r="J100" s="23">
        <v>1000</v>
      </c>
      <c r="K100" s="23">
        <v>2000</v>
      </c>
      <c r="L100" s="23"/>
      <c r="M100" s="23"/>
    </row>
    <row r="101" spans="1:13">
      <c r="A101" s="22" t="s">
        <v>76</v>
      </c>
      <c r="B101" s="22" t="s">
        <v>4</v>
      </c>
      <c r="C101" s="22" t="s">
        <v>77</v>
      </c>
      <c r="D101" s="22"/>
      <c r="E101" s="22">
        <v>2024</v>
      </c>
      <c r="F101" s="22" t="s">
        <v>56</v>
      </c>
      <c r="G101" s="22" t="s">
        <v>22</v>
      </c>
      <c r="H101" s="23"/>
      <c r="I101" s="23"/>
      <c r="J101" s="23">
        <v>900</v>
      </c>
      <c r="K101" s="23">
        <v>900</v>
      </c>
      <c r="L101" s="23">
        <v>900</v>
      </c>
      <c r="M101" s="23"/>
    </row>
    <row r="102" spans="1:13">
      <c r="A102" s="22" t="s">
        <v>78</v>
      </c>
      <c r="B102" s="22" t="s">
        <v>4</v>
      </c>
      <c r="C102" s="22" t="s">
        <v>79</v>
      </c>
      <c r="D102" s="22"/>
      <c r="E102" s="22">
        <v>2024</v>
      </c>
      <c r="F102" s="22" t="s">
        <v>56</v>
      </c>
      <c r="G102" s="22" t="s">
        <v>22</v>
      </c>
      <c r="H102" s="23"/>
      <c r="I102" s="23"/>
      <c r="J102" s="23">
        <v>1000</v>
      </c>
      <c r="K102" s="23">
        <v>2500</v>
      </c>
      <c r="L102" s="23">
        <v>3000</v>
      </c>
      <c r="M102" s="23"/>
    </row>
    <row r="103" spans="1:13">
      <c r="A103" s="22" t="s">
        <v>80</v>
      </c>
      <c r="B103" s="22" t="s">
        <v>4</v>
      </c>
      <c r="C103" s="22" t="s">
        <v>55</v>
      </c>
      <c r="D103" s="22"/>
      <c r="E103" s="22">
        <v>2024</v>
      </c>
      <c r="F103" s="22" t="s">
        <v>25</v>
      </c>
      <c r="G103" s="22" t="s">
        <v>22</v>
      </c>
      <c r="H103" s="23"/>
      <c r="I103" s="23"/>
      <c r="J103" s="23">
        <v>300</v>
      </c>
      <c r="K103" s="23">
        <v>300</v>
      </c>
      <c r="L103" s="23"/>
      <c r="M103" s="23"/>
    </row>
    <row r="104" spans="1:13">
      <c r="A104" s="22" t="s">
        <v>81</v>
      </c>
      <c r="B104" s="22" t="s">
        <v>4</v>
      </c>
      <c r="C104" s="22" t="s">
        <v>27</v>
      </c>
      <c r="D104" s="22"/>
      <c r="E104" s="22">
        <v>2024</v>
      </c>
      <c r="F104" s="22" t="s">
        <v>56</v>
      </c>
      <c r="G104" s="22" t="s">
        <v>22</v>
      </c>
      <c r="H104" s="23"/>
      <c r="I104" s="23"/>
      <c r="J104" s="23">
        <v>0</v>
      </c>
      <c r="K104" s="23"/>
      <c r="L104" s="23"/>
      <c r="M104" s="23"/>
    </row>
    <row r="105" spans="1:13">
      <c r="A105" s="22" t="s">
        <v>82</v>
      </c>
      <c r="B105" s="22" t="s">
        <v>4</v>
      </c>
      <c r="C105" s="22" t="s">
        <v>77</v>
      </c>
      <c r="D105" s="22"/>
      <c r="E105" s="22">
        <v>2024</v>
      </c>
      <c r="F105" s="22" t="s">
        <v>56</v>
      </c>
      <c r="G105" s="22" t="s">
        <v>22</v>
      </c>
      <c r="H105" s="23"/>
      <c r="I105" s="23"/>
      <c r="J105" s="23">
        <v>0</v>
      </c>
      <c r="K105" s="23"/>
      <c r="L105" s="23"/>
      <c r="M105" s="23"/>
    </row>
    <row r="106" spans="1:13">
      <c r="A106" s="22" t="s">
        <v>83</v>
      </c>
      <c r="B106" s="22" t="s">
        <v>4</v>
      </c>
      <c r="C106" s="22" t="s">
        <v>77</v>
      </c>
      <c r="D106" s="22"/>
      <c r="E106" s="22">
        <v>2024</v>
      </c>
      <c r="F106" s="22" t="s">
        <v>56</v>
      </c>
      <c r="G106" s="22" t="s">
        <v>22</v>
      </c>
      <c r="H106" s="23"/>
      <c r="I106" s="23"/>
      <c r="J106" s="23">
        <v>750</v>
      </c>
      <c r="K106" s="23"/>
      <c r="L106" s="23"/>
      <c r="M106" s="23"/>
    </row>
    <row r="107" spans="1:13">
      <c r="A107" s="22" t="s">
        <v>84</v>
      </c>
      <c r="B107" s="22" t="s">
        <v>5</v>
      </c>
      <c r="C107" s="22" t="s">
        <v>85</v>
      </c>
      <c r="D107" s="22"/>
      <c r="E107" s="22">
        <v>2024</v>
      </c>
      <c r="F107" s="22" t="s">
        <v>56</v>
      </c>
      <c r="G107" s="22" t="s">
        <v>22</v>
      </c>
      <c r="H107" s="23"/>
      <c r="I107" s="23"/>
      <c r="J107" s="23">
        <v>500</v>
      </c>
      <c r="K107" s="23"/>
      <c r="L107" s="23"/>
      <c r="M107" s="23"/>
    </row>
    <row r="108" spans="1:13">
      <c r="A108" s="22" t="s">
        <v>86</v>
      </c>
      <c r="B108" s="22" t="s">
        <v>5</v>
      </c>
      <c r="C108" s="22" t="s">
        <v>87</v>
      </c>
      <c r="D108" s="22"/>
      <c r="E108" s="22">
        <v>2024</v>
      </c>
      <c r="F108" s="22" t="s">
        <v>56</v>
      </c>
      <c r="G108" s="22" t="s">
        <v>22</v>
      </c>
      <c r="H108" s="23"/>
      <c r="I108" s="23"/>
      <c r="J108" s="23">
        <v>2200</v>
      </c>
      <c r="K108" s="23"/>
      <c r="L108" s="23"/>
      <c r="M108" s="23"/>
    </row>
    <row r="109" spans="1:13">
      <c r="A109" s="22" t="s">
        <v>73</v>
      </c>
      <c r="B109" s="22" t="s">
        <v>5</v>
      </c>
      <c r="C109" s="22" t="s">
        <v>49</v>
      </c>
      <c r="D109" s="22"/>
      <c r="E109" s="22">
        <v>2024</v>
      </c>
      <c r="F109" s="22" t="s">
        <v>56</v>
      </c>
      <c r="G109" s="22" t="s">
        <v>22</v>
      </c>
      <c r="H109" s="23"/>
      <c r="I109" s="23"/>
      <c r="J109" s="23">
        <v>300</v>
      </c>
      <c r="K109" s="23">
        <v>300</v>
      </c>
      <c r="L109" s="23">
        <v>300</v>
      </c>
      <c r="M109" s="23"/>
    </row>
    <row r="110" spans="1:13">
      <c r="A110" s="22" t="s">
        <v>88</v>
      </c>
      <c r="B110" s="22" t="s">
        <v>5</v>
      </c>
      <c r="C110" s="22" t="s">
        <v>89</v>
      </c>
      <c r="D110" s="22"/>
      <c r="E110" s="22">
        <v>2024</v>
      </c>
      <c r="F110" s="22" t="s">
        <v>56</v>
      </c>
      <c r="G110" s="22" t="s">
        <v>22</v>
      </c>
      <c r="H110" s="23"/>
      <c r="I110" s="23"/>
      <c r="J110" s="23">
        <v>375</v>
      </c>
      <c r="K110" s="23"/>
      <c r="L110" s="23"/>
      <c r="M110" s="23"/>
    </row>
    <row r="111" spans="1:13">
      <c r="H111" s="24"/>
      <c r="I111" s="24"/>
      <c r="J111" s="25">
        <f>SUM(J2:J30,J32:J60,J62:J90,J92:J110)</f>
        <v>33911</v>
      </c>
      <c r="K111" s="24"/>
      <c r="L111" s="24"/>
      <c r="M111" s="24"/>
    </row>
  </sheetData>
  <pageMargins left="0.7" right="0.7" top="0.75" bottom="0.75" header="0.3" footer="0.3"/>
  <pageSetup paperSize="9" orientation="landscape" r:id="rId1"/>
  <headerFooter>
    <oddHeader>&amp;CPRIORITERINGAR 2025-2028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0D79-DBFB-4E4A-AEB3-787B8A81BEF3}">
  <dimension ref="A1:L25"/>
  <sheetViews>
    <sheetView view="pageLayout" topLeftCell="C60" zoomScaleNormal="100" workbookViewId="0">
      <selection activeCell="A2" sqref="A2:L25"/>
    </sheetView>
  </sheetViews>
  <sheetFormatPr defaultRowHeight="15"/>
  <cols>
    <col min="1" max="1" width="8.7109375" customWidth="1"/>
    <col min="2" max="2" width="15.5703125" bestFit="1" customWidth="1"/>
    <col min="3" max="3" width="34.7109375" bestFit="1" customWidth="1"/>
    <col min="4" max="4" width="5.28515625" bestFit="1" customWidth="1"/>
    <col min="6" max="6" width="7.7109375" bestFit="1" customWidth="1"/>
    <col min="7" max="7" width="23.5703125" hidden="1" customWidth="1"/>
    <col min="8" max="8" width="36.140625" hidden="1" customWidth="1"/>
    <col min="9" max="9" width="7.7109375" bestFit="1" customWidth="1"/>
    <col min="10" max="10" width="8.5703125" bestFit="1" customWidth="1"/>
    <col min="11" max="11" width="7.42578125" bestFit="1" customWidth="1"/>
    <col min="12" max="12" width="8.5703125" bestFit="1" customWidth="1"/>
  </cols>
  <sheetData>
    <row r="1" spans="1:12" ht="60">
      <c r="A1" s="78" t="s">
        <v>150</v>
      </c>
      <c r="B1" s="79" t="s">
        <v>15</v>
      </c>
      <c r="C1" s="79" t="s">
        <v>151</v>
      </c>
      <c r="D1" s="79" t="s">
        <v>152</v>
      </c>
      <c r="E1" s="79" t="s">
        <v>153</v>
      </c>
      <c r="F1" s="79" t="s">
        <v>154</v>
      </c>
      <c r="G1" s="79" t="s">
        <v>155</v>
      </c>
      <c r="H1" s="79" t="s">
        <v>156</v>
      </c>
      <c r="I1" s="79" t="s">
        <v>157</v>
      </c>
      <c r="J1" s="79" t="s">
        <v>158</v>
      </c>
      <c r="K1" s="79" t="s">
        <v>159</v>
      </c>
      <c r="L1" s="79" t="s">
        <v>160</v>
      </c>
    </row>
    <row r="2" spans="1:12">
      <c r="A2" s="22">
        <v>2025</v>
      </c>
      <c r="B2" s="22" t="s">
        <v>4</v>
      </c>
      <c r="C2" s="22" t="s">
        <v>161</v>
      </c>
      <c r="D2" s="23">
        <v>375</v>
      </c>
      <c r="E2" s="22">
        <v>2026</v>
      </c>
      <c r="F2" s="22">
        <v>30</v>
      </c>
      <c r="G2" s="22" t="s">
        <v>162</v>
      </c>
      <c r="H2" s="22" t="s">
        <v>163</v>
      </c>
      <c r="I2" s="22" t="s">
        <v>22</v>
      </c>
      <c r="J2" s="22" t="s">
        <v>164</v>
      </c>
      <c r="K2" s="22" t="s">
        <v>22</v>
      </c>
      <c r="L2" s="22" t="s">
        <v>165</v>
      </c>
    </row>
    <row r="3" spans="1:12">
      <c r="A3" s="22">
        <v>2026</v>
      </c>
      <c r="B3" s="22" t="s">
        <v>4</v>
      </c>
      <c r="C3" s="22" t="s">
        <v>161</v>
      </c>
      <c r="D3" s="23">
        <v>375</v>
      </c>
      <c r="E3" s="22">
        <v>2027</v>
      </c>
      <c r="F3" s="22">
        <v>30</v>
      </c>
      <c r="G3" s="22" t="s">
        <v>162</v>
      </c>
      <c r="H3" s="22" t="s">
        <v>163</v>
      </c>
      <c r="I3" s="22" t="s">
        <v>22</v>
      </c>
      <c r="J3" s="22" t="s">
        <v>164</v>
      </c>
      <c r="K3" s="22" t="s">
        <v>22</v>
      </c>
      <c r="L3" s="22" t="s">
        <v>165</v>
      </c>
    </row>
    <row r="4" spans="1:12">
      <c r="A4" s="22">
        <v>2027</v>
      </c>
      <c r="B4" s="22" t="s">
        <v>4</v>
      </c>
      <c r="C4" s="22" t="s">
        <v>161</v>
      </c>
      <c r="D4" s="23">
        <v>375</v>
      </c>
      <c r="E4" s="22">
        <v>2028</v>
      </c>
      <c r="F4" s="22">
        <v>30</v>
      </c>
      <c r="G4" s="22" t="s">
        <v>162</v>
      </c>
      <c r="H4" s="22" t="s">
        <v>163</v>
      </c>
      <c r="I4" s="22" t="s">
        <v>22</v>
      </c>
      <c r="J4" s="22" t="s">
        <v>164</v>
      </c>
      <c r="K4" s="22" t="s">
        <v>22</v>
      </c>
      <c r="L4" s="22" t="s">
        <v>165</v>
      </c>
    </row>
    <row r="5" spans="1:12">
      <c r="A5" s="22">
        <v>2025</v>
      </c>
      <c r="B5" s="22" t="s">
        <v>4</v>
      </c>
      <c r="C5" s="22" t="s">
        <v>166</v>
      </c>
      <c r="D5" s="23">
        <v>1500</v>
      </c>
      <c r="E5" s="22">
        <v>2026</v>
      </c>
      <c r="F5" s="22">
        <v>10</v>
      </c>
      <c r="G5" s="22" t="s">
        <v>167</v>
      </c>
      <c r="H5" s="22" t="s">
        <v>55</v>
      </c>
      <c r="I5" s="22" t="s">
        <v>22</v>
      </c>
      <c r="J5" s="22" t="s">
        <v>164</v>
      </c>
      <c r="K5" s="22" t="s">
        <v>22</v>
      </c>
      <c r="L5" s="22" t="s">
        <v>165</v>
      </c>
    </row>
    <row r="6" spans="1:12">
      <c r="A6" s="22">
        <v>2025</v>
      </c>
      <c r="B6" s="22" t="s">
        <v>4</v>
      </c>
      <c r="C6" s="22" t="s">
        <v>168</v>
      </c>
      <c r="D6" s="23">
        <v>1000</v>
      </c>
      <c r="E6" s="22">
        <v>2026</v>
      </c>
      <c r="F6" s="22">
        <v>30</v>
      </c>
      <c r="G6" s="22" t="s">
        <v>162</v>
      </c>
      <c r="H6" s="22" t="s">
        <v>75</v>
      </c>
      <c r="I6" s="22" t="s">
        <v>22</v>
      </c>
      <c r="J6" s="22" t="s">
        <v>164</v>
      </c>
      <c r="K6" s="22" t="s">
        <v>22</v>
      </c>
      <c r="L6" s="22" t="s">
        <v>169</v>
      </c>
    </row>
    <row r="7" spans="1:12">
      <c r="A7" s="22">
        <v>2025</v>
      </c>
      <c r="B7" s="22" t="s">
        <v>4</v>
      </c>
      <c r="C7" s="22" t="s">
        <v>170</v>
      </c>
      <c r="D7" s="23">
        <v>1500</v>
      </c>
      <c r="E7" s="22">
        <v>2026</v>
      </c>
      <c r="F7" s="22">
        <v>20</v>
      </c>
      <c r="G7" s="22" t="s">
        <v>167</v>
      </c>
      <c r="H7" s="22" t="s">
        <v>79</v>
      </c>
      <c r="I7" s="22" t="s">
        <v>171</v>
      </c>
      <c r="J7" s="22" t="s">
        <v>164</v>
      </c>
      <c r="K7" s="22" t="s">
        <v>22</v>
      </c>
      <c r="L7" s="22" t="s">
        <v>165</v>
      </c>
    </row>
    <row r="8" spans="1:12">
      <c r="A8" s="22">
        <v>2025</v>
      </c>
      <c r="B8" s="22" t="s">
        <v>5</v>
      </c>
      <c r="C8" s="22" t="s">
        <v>172</v>
      </c>
      <c r="D8" s="23">
        <v>200</v>
      </c>
      <c r="E8" s="22">
        <v>2026</v>
      </c>
      <c r="F8" s="22">
        <v>10</v>
      </c>
      <c r="G8" s="22" t="s">
        <v>173</v>
      </c>
      <c r="H8" s="22" t="s">
        <v>49</v>
      </c>
      <c r="I8" s="22" t="s">
        <v>22</v>
      </c>
      <c r="J8" s="22" t="s">
        <v>164</v>
      </c>
      <c r="K8" s="22" t="s">
        <v>22</v>
      </c>
      <c r="L8" s="22" t="s">
        <v>165</v>
      </c>
    </row>
    <row r="9" spans="1:12">
      <c r="A9" s="22">
        <v>2025</v>
      </c>
      <c r="B9" s="22" t="s">
        <v>5</v>
      </c>
      <c r="C9" s="22" t="s">
        <v>174</v>
      </c>
      <c r="D9" s="23">
        <v>200</v>
      </c>
      <c r="E9" s="22">
        <v>2026</v>
      </c>
      <c r="F9" s="22">
        <v>10</v>
      </c>
      <c r="G9" s="22" t="s">
        <v>173</v>
      </c>
      <c r="H9" s="22" t="s">
        <v>49</v>
      </c>
      <c r="I9" s="22" t="s">
        <v>22</v>
      </c>
      <c r="J9" s="22" t="s">
        <v>164</v>
      </c>
      <c r="K9" s="22" t="s">
        <v>22</v>
      </c>
      <c r="L9" s="22" t="s">
        <v>165</v>
      </c>
    </row>
    <row r="10" spans="1:12">
      <c r="A10" s="22">
        <v>2025</v>
      </c>
      <c r="B10" s="22" t="s">
        <v>4</v>
      </c>
      <c r="C10" s="22" t="s">
        <v>175</v>
      </c>
      <c r="D10" s="23">
        <v>1250</v>
      </c>
      <c r="E10" s="22">
        <v>2026</v>
      </c>
      <c r="F10" s="22">
        <v>50</v>
      </c>
      <c r="G10" s="22" t="s">
        <v>162</v>
      </c>
      <c r="H10" s="22" t="s">
        <v>75</v>
      </c>
      <c r="I10" s="22" t="s">
        <v>22</v>
      </c>
      <c r="J10" s="22" t="s">
        <v>164</v>
      </c>
      <c r="K10" s="22" t="s">
        <v>22</v>
      </c>
      <c r="L10" s="22" t="s">
        <v>169</v>
      </c>
    </row>
    <row r="11" spans="1:12">
      <c r="A11" s="22">
        <v>2025</v>
      </c>
      <c r="B11" s="22" t="s">
        <v>4</v>
      </c>
      <c r="C11" s="22" t="s">
        <v>176</v>
      </c>
      <c r="D11" s="23">
        <v>1250</v>
      </c>
      <c r="E11" s="22">
        <v>2026</v>
      </c>
      <c r="F11" s="22">
        <v>20</v>
      </c>
      <c r="G11" s="22" t="s">
        <v>162</v>
      </c>
      <c r="H11" s="22" t="s">
        <v>75</v>
      </c>
      <c r="I11" s="22" t="s">
        <v>22</v>
      </c>
      <c r="J11" s="22" t="s">
        <v>164</v>
      </c>
      <c r="K11" s="22" t="s">
        <v>22</v>
      </c>
      <c r="L11" s="22" t="s">
        <v>165</v>
      </c>
    </row>
    <row r="12" spans="1:12">
      <c r="A12" s="22">
        <v>2025</v>
      </c>
      <c r="B12" s="22" t="s">
        <v>4</v>
      </c>
      <c r="C12" s="22" t="s">
        <v>177</v>
      </c>
      <c r="D12" s="23">
        <v>2500</v>
      </c>
      <c r="E12" s="22">
        <v>2026</v>
      </c>
      <c r="F12" s="22">
        <v>50</v>
      </c>
      <c r="G12" s="22" t="s">
        <v>178</v>
      </c>
      <c r="H12" s="22" t="s">
        <v>179</v>
      </c>
      <c r="I12" s="22" t="s">
        <v>171</v>
      </c>
      <c r="J12" s="22" t="s">
        <v>180</v>
      </c>
      <c r="K12" s="22" t="s">
        <v>22</v>
      </c>
      <c r="L12" s="22" t="s">
        <v>169</v>
      </c>
    </row>
    <row r="13" spans="1:12">
      <c r="A13" s="22">
        <v>2025</v>
      </c>
      <c r="B13" s="22" t="s">
        <v>4</v>
      </c>
      <c r="C13" s="22" t="s">
        <v>181</v>
      </c>
      <c r="D13" s="23">
        <v>2400</v>
      </c>
      <c r="E13" s="22">
        <v>2026</v>
      </c>
      <c r="F13" s="22">
        <v>10</v>
      </c>
      <c r="G13" s="22" t="s">
        <v>178</v>
      </c>
      <c r="H13" s="22" t="s">
        <v>182</v>
      </c>
      <c r="I13" s="22" t="s">
        <v>171</v>
      </c>
      <c r="J13" s="22" t="s">
        <v>180</v>
      </c>
      <c r="K13" s="22" t="s">
        <v>22</v>
      </c>
      <c r="L13" s="22" t="s">
        <v>165</v>
      </c>
    </row>
    <row r="14" spans="1:12">
      <c r="A14" s="22">
        <v>2025</v>
      </c>
      <c r="B14" s="22" t="s">
        <v>4</v>
      </c>
      <c r="C14" s="22" t="s">
        <v>183</v>
      </c>
      <c r="D14" s="23">
        <v>5600</v>
      </c>
      <c r="E14" s="22">
        <v>2026</v>
      </c>
      <c r="F14" s="22">
        <v>50</v>
      </c>
      <c r="G14" s="22" t="s">
        <v>178</v>
      </c>
      <c r="H14" s="22" t="s">
        <v>182</v>
      </c>
      <c r="I14" s="22" t="s">
        <v>171</v>
      </c>
      <c r="J14" s="22" t="s">
        <v>180</v>
      </c>
      <c r="K14" s="22" t="s">
        <v>22</v>
      </c>
      <c r="L14" s="22" t="s">
        <v>169</v>
      </c>
    </row>
    <row r="15" spans="1:12">
      <c r="A15" s="22">
        <v>2026</v>
      </c>
      <c r="B15" s="22" t="s">
        <v>4</v>
      </c>
      <c r="C15" s="22" t="s">
        <v>175</v>
      </c>
      <c r="D15" s="23">
        <v>1400</v>
      </c>
      <c r="E15" s="22">
        <v>2027</v>
      </c>
      <c r="F15" s="22">
        <v>50</v>
      </c>
      <c r="G15" s="22" t="s">
        <v>162</v>
      </c>
      <c r="H15" s="22" t="s">
        <v>75</v>
      </c>
      <c r="I15" s="22" t="s">
        <v>22</v>
      </c>
      <c r="J15" s="22" t="s">
        <v>164</v>
      </c>
      <c r="K15" s="22" t="s">
        <v>22</v>
      </c>
      <c r="L15" s="22" t="s">
        <v>169</v>
      </c>
    </row>
    <row r="16" spans="1:12">
      <c r="A16" s="22">
        <v>2026</v>
      </c>
      <c r="B16" s="22" t="s">
        <v>4</v>
      </c>
      <c r="C16" s="22" t="s">
        <v>176</v>
      </c>
      <c r="D16" s="23">
        <v>1400</v>
      </c>
      <c r="E16" s="22">
        <v>2027</v>
      </c>
      <c r="F16" s="22">
        <v>20</v>
      </c>
      <c r="G16" s="22" t="s">
        <v>162</v>
      </c>
      <c r="H16" s="22" t="s">
        <v>75</v>
      </c>
      <c r="I16" s="22" t="s">
        <v>22</v>
      </c>
      <c r="J16" s="22" t="s">
        <v>164</v>
      </c>
      <c r="K16" s="22" t="s">
        <v>22</v>
      </c>
      <c r="L16" s="22" t="s">
        <v>165</v>
      </c>
    </row>
    <row r="17" spans="1:12">
      <c r="A17" s="22">
        <v>2026</v>
      </c>
      <c r="B17" s="22" t="s">
        <v>4</v>
      </c>
      <c r="C17" s="22" t="s">
        <v>177</v>
      </c>
      <c r="D17" s="23">
        <v>2800</v>
      </c>
      <c r="E17" s="22">
        <v>2027</v>
      </c>
      <c r="F17" s="22">
        <v>50</v>
      </c>
      <c r="G17" s="22" t="s">
        <v>178</v>
      </c>
      <c r="H17" s="22" t="s">
        <v>179</v>
      </c>
      <c r="I17" s="22" t="s">
        <v>171</v>
      </c>
      <c r="J17" s="22" t="s">
        <v>180</v>
      </c>
      <c r="K17" s="22" t="s">
        <v>22</v>
      </c>
      <c r="L17" s="22" t="s">
        <v>169</v>
      </c>
    </row>
    <row r="18" spans="1:12">
      <c r="A18" s="22">
        <v>2026</v>
      </c>
      <c r="B18" s="22" t="s">
        <v>4</v>
      </c>
      <c r="C18" s="22" t="s">
        <v>181</v>
      </c>
      <c r="D18" s="23">
        <v>2400</v>
      </c>
      <c r="E18" s="22">
        <v>2027</v>
      </c>
      <c r="F18" s="22">
        <v>10</v>
      </c>
      <c r="G18" s="22" t="s">
        <v>178</v>
      </c>
      <c r="H18" s="22" t="s">
        <v>182</v>
      </c>
      <c r="I18" s="22" t="s">
        <v>171</v>
      </c>
      <c r="J18" s="22" t="s">
        <v>180</v>
      </c>
      <c r="K18" s="22" t="s">
        <v>22</v>
      </c>
      <c r="L18" s="22" t="s">
        <v>165</v>
      </c>
    </row>
    <row r="19" spans="1:12">
      <c r="A19" s="22">
        <v>2026</v>
      </c>
      <c r="B19" s="22" t="s">
        <v>4</v>
      </c>
      <c r="C19" s="22" t="s">
        <v>183</v>
      </c>
      <c r="D19" s="23">
        <v>5600</v>
      </c>
      <c r="E19" s="22">
        <v>2027</v>
      </c>
      <c r="F19" s="22">
        <v>50</v>
      </c>
      <c r="G19" s="22" t="s">
        <v>178</v>
      </c>
      <c r="H19" s="22" t="s">
        <v>182</v>
      </c>
      <c r="I19" s="22" t="s">
        <v>171</v>
      </c>
      <c r="J19" s="22" t="s">
        <v>180</v>
      </c>
      <c r="K19" s="22" t="s">
        <v>22</v>
      </c>
      <c r="L19" s="22" t="s">
        <v>169</v>
      </c>
    </row>
    <row r="20" spans="1:12">
      <c r="A20" s="22">
        <v>2027</v>
      </c>
      <c r="B20" s="22" t="s">
        <v>4</v>
      </c>
      <c r="C20" s="22" t="s">
        <v>175</v>
      </c>
      <c r="D20" s="23">
        <v>1400</v>
      </c>
      <c r="E20" s="22">
        <v>2028</v>
      </c>
      <c r="F20" s="22">
        <v>50</v>
      </c>
      <c r="G20" s="22" t="s">
        <v>162</v>
      </c>
      <c r="H20" s="22" t="s">
        <v>75</v>
      </c>
      <c r="I20" s="22" t="s">
        <v>22</v>
      </c>
      <c r="J20" s="22" t="s">
        <v>164</v>
      </c>
      <c r="K20" s="22" t="s">
        <v>22</v>
      </c>
      <c r="L20" s="22" t="s">
        <v>169</v>
      </c>
    </row>
    <row r="21" spans="1:12">
      <c r="A21" s="22">
        <v>2027</v>
      </c>
      <c r="B21" s="22" t="s">
        <v>4</v>
      </c>
      <c r="C21" s="22" t="s">
        <v>176</v>
      </c>
      <c r="D21" s="23">
        <v>1400</v>
      </c>
      <c r="E21" s="22">
        <v>2028</v>
      </c>
      <c r="F21" s="22">
        <v>20</v>
      </c>
      <c r="G21" s="22" t="s">
        <v>162</v>
      </c>
      <c r="H21" s="22" t="s">
        <v>75</v>
      </c>
      <c r="I21" s="22" t="s">
        <v>22</v>
      </c>
      <c r="J21" s="22" t="s">
        <v>164</v>
      </c>
      <c r="K21" s="22" t="s">
        <v>22</v>
      </c>
      <c r="L21" s="22" t="s">
        <v>165</v>
      </c>
    </row>
    <row r="22" spans="1:12">
      <c r="A22" s="22">
        <v>2027</v>
      </c>
      <c r="B22" s="22" t="s">
        <v>4</v>
      </c>
      <c r="C22" s="22" t="s">
        <v>177</v>
      </c>
      <c r="D22" s="23">
        <v>2800</v>
      </c>
      <c r="E22" s="22">
        <v>2028</v>
      </c>
      <c r="F22" s="22">
        <v>50</v>
      </c>
      <c r="G22" s="22" t="s">
        <v>178</v>
      </c>
      <c r="H22" s="22" t="s">
        <v>179</v>
      </c>
      <c r="I22" s="22" t="s">
        <v>171</v>
      </c>
      <c r="J22" s="22" t="s">
        <v>180</v>
      </c>
      <c r="K22" s="22" t="s">
        <v>22</v>
      </c>
      <c r="L22" s="22" t="s">
        <v>169</v>
      </c>
    </row>
    <row r="23" spans="1:12">
      <c r="A23" s="22">
        <v>2028</v>
      </c>
      <c r="B23" s="22" t="s">
        <v>4</v>
      </c>
      <c r="C23" s="22" t="s">
        <v>176</v>
      </c>
      <c r="D23" s="23">
        <v>1500</v>
      </c>
      <c r="E23" s="22">
        <v>2029</v>
      </c>
      <c r="F23" s="22">
        <v>50</v>
      </c>
      <c r="G23" s="22" t="s">
        <v>162</v>
      </c>
      <c r="H23" s="22" t="s">
        <v>75</v>
      </c>
      <c r="I23" s="22" t="s">
        <v>22</v>
      </c>
      <c r="J23" s="22" t="s">
        <v>164</v>
      </c>
      <c r="K23" s="22" t="s">
        <v>22</v>
      </c>
      <c r="L23" s="22" t="s">
        <v>169</v>
      </c>
    </row>
    <row r="24" spans="1:12">
      <c r="A24" s="22">
        <v>2028</v>
      </c>
      <c r="B24" s="22" t="s">
        <v>4</v>
      </c>
      <c r="C24" s="22" t="s">
        <v>175</v>
      </c>
      <c r="D24" s="23">
        <v>1500</v>
      </c>
      <c r="E24" s="22">
        <v>2029</v>
      </c>
      <c r="F24" s="22">
        <v>20</v>
      </c>
      <c r="G24" s="22" t="s">
        <v>162</v>
      </c>
      <c r="H24" s="22" t="s">
        <v>75</v>
      </c>
      <c r="I24" s="22" t="s">
        <v>22</v>
      </c>
      <c r="J24" s="22" t="s">
        <v>164</v>
      </c>
      <c r="K24" s="22" t="s">
        <v>22</v>
      </c>
      <c r="L24" s="22" t="s">
        <v>165</v>
      </c>
    </row>
    <row r="25" spans="1:12">
      <c r="A25" s="22">
        <v>2028</v>
      </c>
      <c r="B25" s="22" t="s">
        <v>4</v>
      </c>
      <c r="C25" s="22" t="s">
        <v>177</v>
      </c>
      <c r="D25" s="23">
        <v>3000</v>
      </c>
      <c r="E25" s="22">
        <v>2029</v>
      </c>
      <c r="F25" s="22">
        <v>50</v>
      </c>
      <c r="G25" s="22" t="s">
        <v>178</v>
      </c>
      <c r="H25" s="22" t="s">
        <v>179</v>
      </c>
      <c r="I25" s="22" t="s">
        <v>171</v>
      </c>
      <c r="J25" s="22" t="s">
        <v>180</v>
      </c>
      <c r="K25" s="22" t="s">
        <v>22</v>
      </c>
      <c r="L25" s="22" t="s">
        <v>169</v>
      </c>
    </row>
  </sheetData>
  <protectedRanges>
    <protectedRange sqref="A1:L1" name="Område1"/>
  </protectedRanges>
  <pageMargins left="0.7" right="0.7" top="0.75" bottom="0.75" header="0.3" footer="0.3"/>
  <pageSetup paperSize="9" orientation="landscape" r:id="rId1"/>
  <headerFooter>
    <oddHeader>&amp;CINVESTERINGSPLAN 2025-2028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FBCDA590E53449849B088A85DD3D54" ma:contentTypeVersion="11" ma:contentTypeDescription="Skapa ett nytt dokument." ma:contentTypeScope="" ma:versionID="dec2f7d246107267e96eb73475bf7307">
  <xsd:schema xmlns:xsd="http://www.w3.org/2001/XMLSchema" xmlns:xs="http://www.w3.org/2001/XMLSchema" xmlns:p="http://schemas.microsoft.com/office/2006/metadata/properties" xmlns:ns2="eb5087b4-fe5c-4c14-9a5f-361200fb242a" xmlns:ns3="f16abd7d-1b59-46b2-908e-d607ec4776a4" targetNamespace="http://schemas.microsoft.com/office/2006/metadata/properties" ma:root="true" ma:fieldsID="4cdf6bb8b8cc5b90bf9b820f7e46a2e4" ns2:_="" ns3:_="">
    <xsd:import namespace="eb5087b4-fe5c-4c14-9a5f-361200fb242a"/>
    <xsd:import namespace="f16abd7d-1b59-46b2-908e-d607ec477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087b4-fe5c-4c14-9a5f-361200fb2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eringar" ma:readOnly="false" ma:fieldId="{5cf76f15-5ced-4ddc-b409-7134ff3c332f}" ma:taxonomyMulti="true" ma:sspId="f5e3d9fe-f8e7-4b06-96bd-f367a551e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bd7d-1b59-46b2-908e-d607ec4776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5087b4-fe5c-4c14-9a5f-361200fb24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988B53-E82F-4075-8613-BCB4BF252D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CAA25-F50B-4090-A024-D6EABFDB4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5087b4-fe5c-4c14-9a5f-361200fb242a"/>
    <ds:schemaRef ds:uri="f16abd7d-1b59-46b2-908e-d607ec477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30DA1D-DB59-41CA-BCDA-31204723260E}">
  <ds:schemaRefs>
    <ds:schemaRef ds:uri="eb5087b4-fe5c-4c14-9a5f-361200fb242a"/>
    <ds:schemaRef ds:uri="f16abd7d-1b59-46b2-908e-d607ec4776a4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Resultatbudget</vt:lpstr>
      <vt:lpstr>Tekniska ramar</vt:lpstr>
      <vt:lpstr>Prio</vt:lpstr>
      <vt:lpstr>Investeringar</vt:lpstr>
    </vt:vector>
  </TitlesOfParts>
  <Company>Mala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Larsson</dc:creator>
  <cp:lastModifiedBy>Catrin Björk</cp:lastModifiedBy>
  <cp:lastPrinted>2024-07-29T12:14:03Z</cp:lastPrinted>
  <dcterms:created xsi:type="dcterms:W3CDTF">2024-05-22T11:36:47Z</dcterms:created>
  <dcterms:modified xsi:type="dcterms:W3CDTF">2024-08-29T14:23:54Z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0x01010097FBCDA590E53449849B088A85DD3D54</vt:lpwstr>
  </property>
  <property fmtid="{D5CDD505-2E9C-101B-9397-08002B2CF9AE}" pid="3" name="MediaServiceImageTags">
    <vt:lpwstr/>
  </property>
</Properties>
</file>